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15129\Documents\"/>
    </mc:Choice>
  </mc:AlternateContent>
  <xr:revisionPtr revIDLastSave="0" documentId="8_{03B59A8C-F1DF-42FC-8FA3-A749AE517B85}" xr6:coauthVersionLast="47" xr6:coauthVersionMax="47" xr10:uidLastSave="{00000000-0000-0000-0000-000000000000}"/>
  <bookViews>
    <workbookView xWindow="35175" yWindow="4155" windowWidth="21600" windowHeight="12120" xr2:uid="{00000000-000D-0000-FFFF-FFFF00000000}"/>
  </bookViews>
  <sheets>
    <sheet name="Non-Cash Charitable Worksheet" sheetId="1" r:id="rId1"/>
  </sheets>
  <definedNames>
    <definedName name="_xlnm.Print_Area" localSheetId="0">'Non-Cash Charitable Worksheet'!$A$1:$I$172</definedName>
    <definedName name="_xlnm.Print_Titles" localSheetId="0">'Non-Cash Charitable Worksheet'!$1:$1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1" i="1" l="1"/>
  <c r="I131" i="1" s="1"/>
  <c r="F133" i="1"/>
  <c r="I133" i="1" s="1"/>
  <c r="F135" i="1"/>
  <c r="I135" i="1" s="1"/>
  <c r="F107" i="1" l="1"/>
  <c r="I107" i="1" s="1"/>
  <c r="I159" i="1"/>
  <c r="I157" i="1"/>
  <c r="I161" i="1" l="1"/>
  <c r="I162" i="1"/>
  <c r="F15" i="1"/>
  <c r="I15" i="1" s="1"/>
  <c r="F14" i="1"/>
  <c r="I14" i="1" s="1"/>
  <c r="F13" i="1"/>
  <c r="I13" i="1" s="1"/>
  <c r="F12" i="1"/>
  <c r="I12" i="1" s="1"/>
  <c r="F11" i="1"/>
  <c r="I11" i="1" s="1"/>
  <c r="F10" i="1"/>
  <c r="I10" i="1" s="1"/>
  <c r="F9" i="1"/>
  <c r="I9" i="1" s="1"/>
  <c r="F8" i="1"/>
  <c r="I8" i="1" s="1"/>
  <c r="F7" i="1"/>
  <c r="I7" i="1" s="1"/>
  <c r="F127" i="1"/>
  <c r="F118" i="1"/>
  <c r="I118" i="1" s="1"/>
  <c r="I168" i="1" l="1"/>
  <c r="I167" i="1"/>
  <c r="I166" i="1"/>
  <c r="I165" i="1"/>
  <c r="I164" i="1"/>
  <c r="I163" i="1"/>
  <c r="I160" i="1"/>
  <c r="I158" i="1"/>
  <c r="I156" i="1"/>
  <c r="I155" i="1"/>
  <c r="I154" i="1"/>
  <c r="F152" i="1"/>
  <c r="I152" i="1" s="1"/>
  <c r="F151" i="1"/>
  <c r="I151" i="1" s="1"/>
  <c r="F150" i="1"/>
  <c r="I150" i="1" s="1"/>
  <c r="F149" i="1"/>
  <c r="I149" i="1" s="1"/>
  <c r="F148" i="1"/>
  <c r="I148" i="1" s="1"/>
  <c r="F147" i="1"/>
  <c r="I147" i="1" s="1"/>
  <c r="F146" i="1"/>
  <c r="I146" i="1" s="1"/>
  <c r="F145" i="1"/>
  <c r="I145" i="1" s="1"/>
  <c r="F144" i="1"/>
  <c r="I144" i="1" s="1"/>
  <c r="F143" i="1"/>
  <c r="I143" i="1" s="1"/>
  <c r="F142" i="1"/>
  <c r="I142" i="1" s="1"/>
  <c r="F141" i="1"/>
  <c r="I141" i="1" s="1"/>
  <c r="F140" i="1"/>
  <c r="I140" i="1" s="1"/>
  <c r="F139" i="1"/>
  <c r="I139" i="1" s="1"/>
  <c r="F138" i="1"/>
  <c r="I138" i="1" s="1"/>
  <c r="F137" i="1"/>
  <c r="I137" i="1" s="1"/>
  <c r="F136" i="1"/>
  <c r="I136" i="1" s="1"/>
  <c r="F130" i="1"/>
  <c r="I130" i="1" s="1"/>
  <c r="F134" i="1"/>
  <c r="I134" i="1" s="1"/>
  <c r="F129" i="1"/>
  <c r="I129" i="1" s="1"/>
  <c r="F128" i="1"/>
  <c r="I128" i="1" s="1"/>
  <c r="I127" i="1"/>
  <c r="F126" i="1"/>
  <c r="I126" i="1" s="1"/>
  <c r="F125" i="1"/>
  <c r="I125" i="1" s="1"/>
  <c r="F124" i="1"/>
  <c r="I124" i="1" s="1"/>
  <c r="F122" i="1"/>
  <c r="I122" i="1" s="1"/>
  <c r="F121" i="1"/>
  <c r="I121" i="1" s="1"/>
  <c r="F120" i="1"/>
  <c r="I120" i="1" s="1"/>
  <c r="F119" i="1"/>
  <c r="I119" i="1" s="1"/>
  <c r="F117" i="1"/>
  <c r="I117" i="1" s="1"/>
  <c r="F116" i="1"/>
  <c r="I116" i="1" s="1"/>
  <c r="F115" i="1"/>
  <c r="I115" i="1" s="1"/>
  <c r="F114" i="1"/>
  <c r="I114" i="1" s="1"/>
  <c r="F113" i="1"/>
  <c r="I113" i="1" s="1"/>
  <c r="F112" i="1"/>
  <c r="I112" i="1" s="1"/>
  <c r="F111" i="1"/>
  <c r="I111" i="1" s="1"/>
  <c r="F110" i="1"/>
  <c r="I110" i="1" s="1"/>
  <c r="F109" i="1"/>
  <c r="I109" i="1" s="1"/>
  <c r="F108" i="1"/>
  <c r="I108" i="1" s="1"/>
  <c r="F106" i="1"/>
  <c r="I106" i="1" s="1"/>
  <c r="F105" i="1"/>
  <c r="I105" i="1" s="1"/>
  <c r="F104" i="1"/>
  <c r="I104" i="1" s="1"/>
  <c r="F103" i="1"/>
  <c r="I103" i="1" s="1"/>
  <c r="F102" i="1"/>
  <c r="I102" i="1" s="1"/>
  <c r="F101" i="1"/>
  <c r="I101" i="1" s="1"/>
  <c r="F100" i="1"/>
  <c r="I100" i="1" s="1"/>
  <c r="F99" i="1"/>
  <c r="I99" i="1" s="1"/>
  <c r="F98" i="1"/>
  <c r="I98" i="1" s="1"/>
  <c r="F97" i="1"/>
  <c r="I97" i="1" s="1"/>
  <c r="F96" i="1"/>
  <c r="I96" i="1" s="1"/>
  <c r="F95" i="1"/>
  <c r="I95" i="1" s="1"/>
  <c r="F94" i="1"/>
  <c r="I94" i="1" s="1"/>
  <c r="F37" i="1"/>
  <c r="I37" i="1" s="1"/>
  <c r="F36" i="1"/>
  <c r="I36" i="1" s="1"/>
  <c r="F35" i="1"/>
  <c r="I35" i="1" s="1"/>
  <c r="F34" i="1"/>
  <c r="I34" i="1" s="1"/>
  <c r="F33" i="1"/>
  <c r="I33" i="1" s="1"/>
  <c r="F32" i="1"/>
  <c r="I32" i="1" s="1"/>
  <c r="F31" i="1"/>
  <c r="I31" i="1" s="1"/>
  <c r="F30" i="1"/>
  <c r="I30" i="1" s="1"/>
  <c r="F29" i="1"/>
  <c r="I29" i="1" s="1"/>
  <c r="F28" i="1"/>
  <c r="I28" i="1" s="1"/>
  <c r="F27" i="1"/>
  <c r="I27" i="1" s="1"/>
  <c r="F26" i="1"/>
  <c r="I26" i="1" s="1"/>
  <c r="F25" i="1"/>
  <c r="I25" i="1" s="1"/>
  <c r="F24" i="1"/>
  <c r="I24" i="1" s="1"/>
  <c r="F23" i="1"/>
  <c r="I23" i="1" s="1"/>
  <c r="F22" i="1"/>
  <c r="I22" i="1" s="1"/>
  <c r="F21" i="1"/>
  <c r="I21" i="1" s="1"/>
  <c r="F20" i="1"/>
  <c r="I20" i="1" s="1"/>
  <c r="F19" i="1"/>
  <c r="I19" i="1" s="1"/>
  <c r="F18" i="1"/>
  <c r="I18" i="1" s="1"/>
  <c r="F17" i="1"/>
  <c r="I17" i="1" s="1"/>
  <c r="F92" i="1"/>
  <c r="I92" i="1" s="1"/>
  <c r="F91" i="1"/>
  <c r="I91" i="1" s="1"/>
  <c r="F90" i="1"/>
  <c r="I90" i="1" s="1"/>
  <c r="F89" i="1"/>
  <c r="I89" i="1" s="1"/>
  <c r="F88" i="1"/>
  <c r="I88" i="1" s="1"/>
  <c r="F87" i="1"/>
  <c r="I87" i="1" s="1"/>
  <c r="F86" i="1"/>
  <c r="I86" i="1" s="1"/>
  <c r="F84" i="1"/>
  <c r="I84" i="1" s="1"/>
  <c r="F83" i="1"/>
  <c r="I83" i="1" s="1"/>
  <c r="F82" i="1"/>
  <c r="I82" i="1" s="1"/>
  <c r="F81" i="1"/>
  <c r="I81" i="1" s="1"/>
  <c r="F80" i="1"/>
  <c r="I80" i="1" s="1"/>
  <c r="F79" i="1"/>
  <c r="I79" i="1" s="1"/>
  <c r="F78" i="1"/>
  <c r="I78" i="1" s="1"/>
  <c r="F77" i="1"/>
  <c r="I77" i="1" s="1"/>
  <c r="F75" i="1"/>
  <c r="I75" i="1" s="1"/>
  <c r="F74" i="1"/>
  <c r="I74" i="1" s="1"/>
  <c r="F73" i="1"/>
  <c r="I73" i="1" s="1"/>
  <c r="F72" i="1"/>
  <c r="I72" i="1" s="1"/>
  <c r="F71" i="1"/>
  <c r="I71" i="1" s="1"/>
  <c r="F70" i="1"/>
  <c r="I70" i="1" s="1"/>
  <c r="F69" i="1"/>
  <c r="I69" i="1" s="1"/>
  <c r="F68" i="1"/>
  <c r="I68" i="1" s="1"/>
  <c r="F67" i="1"/>
  <c r="I67" i="1" s="1"/>
  <c r="F66" i="1"/>
  <c r="I66" i="1" s="1"/>
  <c r="F65" i="1"/>
  <c r="I65" i="1" s="1"/>
  <c r="F64" i="1"/>
  <c r="I64" i="1" s="1"/>
  <c r="F63" i="1"/>
  <c r="I63" i="1" s="1"/>
  <c r="F61" i="1"/>
  <c r="I61" i="1" s="1"/>
  <c r="F60" i="1"/>
  <c r="I60" i="1" s="1"/>
  <c r="F59" i="1"/>
  <c r="I59" i="1" s="1"/>
  <c r="F58" i="1"/>
  <c r="I58" i="1" s="1"/>
  <c r="F57" i="1"/>
  <c r="I57" i="1" s="1"/>
  <c r="F56" i="1"/>
  <c r="I56" i="1" s="1"/>
  <c r="F55" i="1"/>
  <c r="I55" i="1" s="1"/>
  <c r="F54" i="1"/>
  <c r="I54" i="1" s="1"/>
  <c r="F53" i="1"/>
  <c r="I53" i="1" s="1"/>
  <c r="F52" i="1"/>
  <c r="I52" i="1" s="1"/>
  <c r="F51" i="1"/>
  <c r="I51" i="1" s="1"/>
  <c r="F50" i="1"/>
  <c r="I50" i="1" s="1"/>
  <c r="F49" i="1"/>
  <c r="I49" i="1" s="1"/>
  <c r="F48" i="1"/>
  <c r="I48" i="1" s="1"/>
  <c r="F47" i="1"/>
  <c r="I47" i="1" s="1"/>
  <c r="F46" i="1"/>
  <c r="I46" i="1" s="1"/>
  <c r="F45" i="1"/>
  <c r="I45" i="1" s="1"/>
  <c r="F44" i="1"/>
  <c r="I44" i="1" s="1"/>
  <c r="F43" i="1"/>
  <c r="I43" i="1" s="1"/>
  <c r="F42" i="1"/>
  <c r="I42" i="1" s="1"/>
  <c r="F41" i="1"/>
  <c r="I41" i="1" s="1"/>
  <c r="F40" i="1"/>
  <c r="I40" i="1" s="1"/>
  <c r="F39" i="1"/>
  <c r="I39" i="1" s="1"/>
  <c r="I169" i="1" l="1"/>
</calcChain>
</file>

<file path=xl/sharedStrings.xml><?xml version="1.0" encoding="utf-8"?>
<sst xmlns="http://schemas.openxmlformats.org/spreadsheetml/2006/main" count="237" uniqueCount="150">
  <si>
    <t>Qty</t>
  </si>
  <si>
    <t>GOOD</t>
  </si>
  <si>
    <t>BETTER than Good</t>
  </si>
  <si>
    <t>EXCELLENT</t>
  </si>
  <si>
    <t>TOTAL</t>
  </si>
  <si>
    <t>blouse</t>
  </si>
  <si>
    <t>bathrobes</t>
  </si>
  <si>
    <t>boots</t>
  </si>
  <si>
    <t>bathing suits</t>
  </si>
  <si>
    <t>coats</t>
  </si>
  <si>
    <t>dresses</t>
  </si>
  <si>
    <t>evening dresses</t>
  </si>
  <si>
    <t>fur hats</t>
  </si>
  <si>
    <t>fur coats</t>
  </si>
  <si>
    <t>handbags</t>
  </si>
  <si>
    <t>hats</t>
  </si>
  <si>
    <t>jackets</t>
  </si>
  <si>
    <t>nightgowns</t>
  </si>
  <si>
    <t>pant suits</t>
  </si>
  <si>
    <t>socks / stockings</t>
  </si>
  <si>
    <t>suits</t>
  </si>
  <si>
    <t>shoes</t>
  </si>
  <si>
    <t>skirts</t>
  </si>
  <si>
    <t>sweaters</t>
  </si>
  <si>
    <t>slips</t>
  </si>
  <si>
    <t>slacks</t>
  </si>
  <si>
    <t>MEN'S CLOTHING</t>
  </si>
  <si>
    <t>BETTER
than Good</t>
  </si>
  <si>
    <t>pajamas</t>
  </si>
  <si>
    <t>raincoats</t>
  </si>
  <si>
    <t>shirts</t>
  </si>
  <si>
    <t>swim trunks</t>
  </si>
  <si>
    <t>tuxedo</t>
  </si>
  <si>
    <t>under shirts / under shorts</t>
  </si>
  <si>
    <t>CHILDREN'S CLOTHING</t>
  </si>
  <si>
    <t>blouses</t>
  </si>
  <si>
    <t>jeans</t>
  </si>
  <si>
    <t>pants</t>
  </si>
  <si>
    <t>snowsuits</t>
  </si>
  <si>
    <t>socks</t>
  </si>
  <si>
    <t>underwear</t>
  </si>
  <si>
    <t>blankets</t>
  </si>
  <si>
    <t>curtains</t>
  </si>
  <si>
    <t>drapes</t>
  </si>
  <si>
    <t>pillows</t>
  </si>
  <si>
    <t>sheets</t>
  </si>
  <si>
    <t>throw rugs</t>
  </si>
  <si>
    <t>towels</t>
  </si>
  <si>
    <t>mixer / blender</t>
  </si>
  <si>
    <t>coffee maker</t>
  </si>
  <si>
    <t>microwave</t>
  </si>
  <si>
    <t>bicycles</t>
  </si>
  <si>
    <t>MISCELLANEOUS</t>
  </si>
  <si>
    <t>copier</t>
  </si>
  <si>
    <t>mower (riding)</t>
  </si>
  <si>
    <t>sewing machine</t>
  </si>
  <si>
    <t>typewriter</t>
  </si>
  <si>
    <t>vacuum cleaner (working)</t>
  </si>
  <si>
    <t>FURNITURE</t>
  </si>
  <si>
    <t>air conditioner</t>
  </si>
  <si>
    <t>chest</t>
  </si>
  <si>
    <t>clothes closet</t>
  </si>
  <si>
    <t>china cabinet</t>
  </si>
  <si>
    <t>crib (w/ mattress)</t>
  </si>
  <si>
    <t>desk</t>
  </si>
  <si>
    <t>dryer</t>
  </si>
  <si>
    <t>fireplace set</t>
  </si>
  <si>
    <t>floor lamps</t>
  </si>
  <si>
    <t>high chair</t>
  </si>
  <si>
    <t>kitchen chair</t>
  </si>
  <si>
    <t>mattress (double)</t>
  </si>
  <si>
    <t>mattress (single)</t>
  </si>
  <si>
    <t>refrigerator (working)</t>
  </si>
  <si>
    <t>secretary</t>
  </si>
  <si>
    <t>sofa</t>
  </si>
  <si>
    <t>wardrobe</t>
  </si>
  <si>
    <t>ENTER  ITEMS NOT PROVIDED FOR IN THE ABOVE CATEGORIES.
SET YOUR OWN VALUE.</t>
  </si>
  <si>
    <t>My/Our
Best Guess
of VALUE</t>
  </si>
  <si>
    <t xml:space="preserve"> </t>
  </si>
  <si>
    <t>WOMEN'S CLOTHING</t>
  </si>
  <si>
    <t>foundation garment</t>
  </si>
  <si>
    <t>overcoats</t>
  </si>
  <si>
    <t>shorts</t>
  </si>
  <si>
    <t>HOUSEHOLD GOODS</t>
  </si>
  <si>
    <t>bedspreads/quilts</t>
  </si>
  <si>
    <t>chair/sofa covers</t>
  </si>
  <si>
    <t>bakeware</t>
  </si>
  <si>
    <t>plates - each</t>
  </si>
  <si>
    <t>glasses/cups - each</t>
  </si>
  <si>
    <t>pots/pans - each</t>
  </si>
  <si>
    <t>pictures/paintings</t>
  </si>
  <si>
    <t>kitchen utensils</t>
  </si>
  <si>
    <t>lamps</t>
  </si>
  <si>
    <t>griddle</t>
  </si>
  <si>
    <t>answering machines</t>
  </si>
  <si>
    <t>board games</t>
  </si>
  <si>
    <t>books (paperback)</t>
  </si>
  <si>
    <t>books (hardback)</t>
  </si>
  <si>
    <t>computer monitor</t>
  </si>
  <si>
    <t>computer printer</t>
  </si>
  <si>
    <t>computer system</t>
  </si>
  <si>
    <t>cd</t>
  </si>
  <si>
    <t>dvd</t>
  </si>
  <si>
    <t>dvd player/vcr</t>
  </si>
  <si>
    <t>edger</t>
  </si>
  <si>
    <t>golf clubs</t>
  </si>
  <si>
    <t>ice skates</t>
  </si>
  <si>
    <t>luggage</t>
  </si>
  <si>
    <t>mower</t>
  </si>
  <si>
    <t>radio</t>
  </si>
  <si>
    <t>roller blades</t>
  </si>
  <si>
    <t>stereo</t>
  </si>
  <si>
    <t>stuffed animal</t>
  </si>
  <si>
    <t>tennis racquet</t>
  </si>
  <si>
    <t>umbrella</t>
  </si>
  <si>
    <t>bed (full, queen, king)</t>
  </si>
  <si>
    <t>bed (single)</t>
  </si>
  <si>
    <t>bedroom set (complete)</t>
  </si>
  <si>
    <t>chair ( upholstered)</t>
  </si>
  <si>
    <t>dining room set (complete)</t>
  </si>
  <si>
    <t>dresser w/mirror</t>
  </si>
  <si>
    <t>end table</t>
  </si>
  <si>
    <t>folding bed</t>
  </si>
  <si>
    <t>hi-riser</t>
  </si>
  <si>
    <t>kitchen set</t>
  </si>
  <si>
    <t>play-pen</t>
  </si>
  <si>
    <t>kitchen cabinet</t>
  </si>
  <si>
    <t>rug</t>
  </si>
  <si>
    <t>sleeper sofa w/mattress</t>
  </si>
  <si>
    <t>APPLIANCES</t>
  </si>
  <si>
    <t>gas stove</t>
  </si>
  <si>
    <t>heater</t>
  </si>
  <si>
    <r>
      <rPr>
        <b/>
        <sz val="11"/>
        <color rgb="FF1B4367"/>
        <rFont val="Times New Roman"/>
        <family val="1"/>
      </rPr>
      <t>Note:</t>
    </r>
    <r>
      <rPr>
        <sz val="11"/>
        <color rgb="FF1B4367"/>
        <rFont val="Times New Roman"/>
        <family val="1"/>
      </rPr>
      <t xml:space="preserve"> </t>
    </r>
    <r>
      <rPr>
        <sz val="10"/>
        <color rgb="FF1B4367"/>
        <rFont val="Times New Roman"/>
        <family val="1"/>
      </rPr>
      <t>This worksheet is provided as a convenience and aide in calculating most common non-cash charitable donations.  The source information used is from a Salvation Army "Valuation Guide" published last year.  Although the values are believed to be reasonable, there are no guarantees or warranties as to their accuracy. The user assumes all consequences and responsibilities in the event the valuations used here are challenged by the Internal Revenue Service. Retain this worksheet with your receipts in your tax file. Your receipts should include a reasonably accurate description of items donated.</t>
    </r>
  </si>
  <si>
    <r>
      <t>TOTAL</t>
    </r>
    <r>
      <rPr>
        <b/>
        <sz val="8"/>
        <color rgb="FF1B4367"/>
        <rFont val="Times New Roman"/>
        <family val="1"/>
      </rPr>
      <t xml:space="preserve"> (across)</t>
    </r>
  </si>
  <si>
    <t>Name of Charity:</t>
  </si>
  <si>
    <t>Date of Donation:</t>
  </si>
  <si>
    <t>trunk</t>
  </si>
  <si>
    <r>
      <rPr>
        <b/>
        <sz val="10"/>
        <color rgb="FF1B4367"/>
        <rFont val="Times New Roman"/>
        <family val="1"/>
      </rPr>
      <t>IMPORTANT!</t>
    </r>
    <r>
      <rPr>
        <sz val="10"/>
        <color rgb="FF1B4367"/>
        <rFont val="Times New Roman"/>
        <family val="1"/>
      </rPr>
      <t xml:space="preserve"> Prepare a worksheet for EACH separate entity and each date donations are made. For example: If you made a donation on July 1st to ARC, and another donation to ARC on Sept. 20th, a separate worksheet should be completed for each date.  Likewise,  if you made donations to four separate entities, a separate worksheet should be completed for each entity.  </t>
    </r>
    <r>
      <rPr>
        <b/>
        <sz val="9"/>
        <color rgb="FFC00000"/>
        <rFont val="Times New Roman"/>
        <family val="1"/>
      </rPr>
      <t xml:space="preserve">PLEASE ATTACH GIVING STATEMENT OR PROOF OF DONATION RECEIPT FROM EACH DONATION MADE. </t>
    </r>
  </si>
  <si>
    <t>Please attach proof of donation form(s) from charity</t>
  </si>
  <si>
    <t>bras</t>
  </si>
  <si>
    <t>e-reader</t>
  </si>
  <si>
    <t>tablet</t>
  </si>
  <si>
    <t>CHILDREN'S CLOTHING (cont.)</t>
  </si>
  <si>
    <t>FURNITURE (cont.)</t>
  </si>
  <si>
    <t>electric stove (working)</t>
  </si>
  <si>
    <t>tv-color (working)</t>
  </si>
  <si>
    <t>washer (working)</t>
  </si>
  <si>
    <t>coffee table</t>
  </si>
  <si>
    <t>www.TaubertCPA.com</t>
  </si>
  <si>
    <t>Tel: (512) 938-9069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</si>
</sst>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1"/>
      <color theme="1"/>
      <name val="Times New Roman"/>
      <family val="1"/>
    </font>
    <font>
      <sz val="11"/>
      <color rgb="FF1B4367"/>
      <name val="Times New Roman"/>
      <family val="1"/>
    </font>
    <font>
      <b/>
      <sz val="11"/>
      <color rgb="FF1B4367"/>
      <name val="Times New Roman"/>
      <family val="1"/>
    </font>
    <font>
      <sz val="10"/>
      <color rgb="FF1B4367"/>
      <name val="Times New Roman"/>
      <family val="1"/>
    </font>
    <font>
      <b/>
      <sz val="10"/>
      <color rgb="FF1B4367"/>
      <name val="Times New Roman"/>
      <family val="1"/>
    </font>
    <font>
      <sz val="10"/>
      <color rgb="FF1B4367"/>
      <name val="Calibri"/>
      <family val="2"/>
      <scheme val="minor"/>
    </font>
    <font>
      <sz val="10"/>
      <color theme="1"/>
      <name val="Times New Roman"/>
      <family val="1"/>
    </font>
    <font>
      <sz val="10"/>
      <name val="Arial"/>
      <family val="2"/>
    </font>
    <font>
      <b/>
      <sz val="9"/>
      <color rgb="FF1B4367"/>
      <name val="Times New Roman"/>
      <family val="1"/>
    </font>
    <font>
      <b/>
      <sz val="10"/>
      <name val="Arial"/>
      <family val="2"/>
    </font>
    <font>
      <sz val="10"/>
      <color indexed="8"/>
      <name val="Times New Roman"/>
      <family val="1"/>
    </font>
    <font>
      <b/>
      <sz val="10"/>
      <color indexed="8"/>
      <name val="Times New Roman"/>
      <family val="1"/>
    </font>
    <font>
      <sz val="11"/>
      <color rgb="FF1B4367"/>
      <name val="Calibri"/>
      <family val="2"/>
      <scheme val="minor"/>
    </font>
    <font>
      <b/>
      <sz val="8"/>
      <color rgb="FF1B4367"/>
      <name val="Times New Roman"/>
      <family val="1"/>
    </font>
    <font>
      <sz val="11"/>
      <color rgb="FF003399"/>
      <name val="Times New Roman"/>
      <family val="1"/>
    </font>
    <font>
      <sz val="11"/>
      <color rgb="FF003399"/>
      <name val="Calibri"/>
      <family val="2"/>
      <scheme val="minor"/>
    </font>
    <font>
      <b/>
      <sz val="9"/>
      <color rgb="FFC00000"/>
      <name val="Times New Roman"/>
      <family val="1"/>
    </font>
    <font>
      <u/>
      <sz val="11"/>
      <color theme="1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indexed="9"/>
        <bgColor indexed="64"/>
      </patternFill>
    </fill>
    <fill>
      <patternFill patternType="solid">
        <fgColor theme="4" tint="0.79998168889431442"/>
        <bgColor indexed="64"/>
      </patternFill>
    </fill>
  </fills>
  <borders count="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indexed="64"/>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right/>
      <top/>
      <bottom style="medium">
        <color rgb="FF1B4367"/>
      </bottom>
      <diagonal/>
    </border>
    <border>
      <left style="thin">
        <color rgb="FF1B4367"/>
      </left>
      <right style="thin">
        <color rgb="FF1B4367"/>
      </right>
      <top style="thin">
        <color rgb="FF1B4367"/>
      </top>
      <bottom style="thin">
        <color rgb="FF1B4367"/>
      </bottom>
      <diagonal/>
    </border>
    <border>
      <left style="thin">
        <color rgb="FF1B4367"/>
      </left>
      <right/>
      <top style="thin">
        <color rgb="FF1B4367"/>
      </top>
      <bottom style="thin">
        <color rgb="FF1B4367"/>
      </bottom>
      <diagonal/>
    </border>
    <border>
      <left/>
      <right/>
      <top style="thin">
        <color rgb="FF1B4367"/>
      </top>
      <bottom style="thin">
        <color rgb="FF1B4367"/>
      </bottom>
      <diagonal/>
    </border>
    <border>
      <left/>
      <right style="thin">
        <color rgb="FF1B4367"/>
      </right>
      <top style="thin">
        <color rgb="FF1B4367"/>
      </top>
      <bottom style="thin">
        <color rgb="FF1B4367"/>
      </bottom>
      <diagonal/>
    </border>
    <border>
      <left style="thin">
        <color rgb="FF1B4367"/>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xf numFmtId="0" fontId="8" fillId="0" borderId="0"/>
    <xf numFmtId="44" fontId="8" fillId="0" borderId="0" applyFont="0" applyFill="0" applyBorder="0" applyAlignment="0" applyProtection="0"/>
    <xf numFmtId="0" fontId="18" fillId="0" borderId="0" applyNumberFormat="0" applyFill="0" applyBorder="0" applyAlignment="0" applyProtection="0"/>
  </cellStyleXfs>
  <cellXfs count="74">
    <xf numFmtId="0" fontId="0" fillId="0" borderId="0" xfId="0"/>
    <xf numFmtId="0" fontId="1" fillId="0" borderId="0" xfId="0" applyFont="1" applyAlignment="1">
      <alignment horizontal="center"/>
    </xf>
    <xf numFmtId="0" fontId="7" fillId="0" borderId="0" xfId="0" applyFont="1"/>
    <xf numFmtId="49" fontId="5" fillId="3" borderId="1" xfId="1" applyNumberFormat="1" applyFont="1" applyFill="1" applyBorder="1" applyAlignment="1">
      <alignment horizontal="center" vertical="center"/>
    </xf>
    <xf numFmtId="49" fontId="5" fillId="2" borderId="1" xfId="2" applyNumberFormat="1" applyFont="1" applyFill="1" applyBorder="1" applyAlignment="1" applyProtection="1">
      <alignment horizontal="center" vertical="center"/>
    </xf>
    <xf numFmtId="49" fontId="5" fillId="2" borderId="1" xfId="1" applyNumberFormat="1" applyFont="1" applyFill="1" applyBorder="1" applyAlignment="1">
      <alignment horizontal="center" vertical="center" wrapText="1"/>
    </xf>
    <xf numFmtId="44" fontId="9" fillId="2" borderId="1" xfId="2" applyFont="1" applyFill="1" applyBorder="1" applyAlignment="1" applyProtection="1">
      <alignment horizontal="center" vertical="center"/>
    </xf>
    <xf numFmtId="49" fontId="10" fillId="0" borderId="0" xfId="1" applyNumberFormat="1" applyFont="1" applyAlignment="1">
      <alignment vertical="center"/>
    </xf>
    <xf numFmtId="0" fontId="8" fillId="0" borderId="0" xfId="1" applyAlignment="1">
      <alignment horizontal="center"/>
    </xf>
    <xf numFmtId="44" fontId="0" fillId="0" borderId="0" xfId="2" applyFont="1" applyProtection="1"/>
    <xf numFmtId="0" fontId="8" fillId="0" borderId="0" xfId="1"/>
    <xf numFmtId="44" fontId="11" fillId="3" borderId="1" xfId="1" applyNumberFormat="1" applyFont="1" applyFill="1" applyBorder="1" applyAlignment="1">
      <alignment horizontal="left" wrapText="1"/>
    </xf>
    <xf numFmtId="49" fontId="8" fillId="0" borderId="0" xfId="1" applyNumberFormat="1" applyAlignment="1">
      <alignment vertical="center"/>
    </xf>
    <xf numFmtId="0" fontId="7" fillId="0" borderId="0" xfId="0" applyFont="1" applyAlignment="1">
      <alignment wrapText="1"/>
    </xf>
    <xf numFmtId="0" fontId="5" fillId="2" borderId="1" xfId="1" applyFont="1" applyFill="1" applyBorder="1" applyAlignment="1">
      <alignment horizontal="left" vertical="center"/>
    </xf>
    <xf numFmtId="44" fontId="11" fillId="3" borderId="1" xfId="2" applyFont="1" applyFill="1" applyBorder="1" applyAlignment="1" applyProtection="1">
      <alignment horizontal="left" vertical="center" wrapText="1"/>
    </xf>
    <xf numFmtId="0" fontId="2" fillId="0" borderId="0" xfId="0" applyFont="1"/>
    <xf numFmtId="0" fontId="13" fillId="0" borderId="0" xfId="0" applyFont="1" applyAlignment="1">
      <alignment horizontal="right"/>
    </xf>
    <xf numFmtId="0" fontId="1" fillId="0" borderId="0" xfId="0" applyFont="1"/>
    <xf numFmtId="44" fontId="12" fillId="3" borderId="4" xfId="2" applyFont="1" applyFill="1" applyBorder="1" applyAlignment="1" applyProtection="1">
      <alignment horizontal="left" vertical="center" wrapText="1"/>
    </xf>
    <xf numFmtId="44" fontId="12" fillId="3" borderId="7" xfId="2" applyFont="1" applyFill="1" applyBorder="1" applyAlignment="1" applyProtection="1">
      <alignment horizontal="left" vertical="center" wrapText="1"/>
    </xf>
    <xf numFmtId="0" fontId="15" fillId="0" borderId="0" xfId="0" applyFont="1" applyAlignment="1">
      <alignment horizontal="center"/>
    </xf>
    <xf numFmtId="0" fontId="16" fillId="0" borderId="0" xfId="0" applyFont="1"/>
    <xf numFmtId="0" fontId="3" fillId="0" borderId="0" xfId="0" applyFont="1" applyAlignment="1">
      <alignment horizontal="right"/>
    </xf>
    <xf numFmtId="0" fontId="15" fillId="0" borderId="0" xfId="0" applyFont="1" applyAlignment="1">
      <alignment horizontal="center" vertical="center"/>
    </xf>
    <xf numFmtId="0" fontId="16" fillId="0" borderId="0" xfId="0" applyFont="1" applyAlignment="1">
      <alignment vertical="center"/>
    </xf>
    <xf numFmtId="44" fontId="11" fillId="3" borderId="1" xfId="2" applyFont="1" applyFill="1" applyBorder="1" applyAlignment="1" applyProtection="1">
      <alignment horizontal="left" wrapText="1"/>
    </xf>
    <xf numFmtId="44" fontId="5" fillId="2" borderId="1" xfId="1" applyNumberFormat="1" applyFont="1" applyFill="1" applyBorder="1" applyAlignment="1">
      <alignment horizontal="left" vertical="center"/>
    </xf>
    <xf numFmtId="44" fontId="5" fillId="3" borderId="1" xfId="1" applyNumberFormat="1" applyFont="1" applyFill="1" applyBorder="1" applyAlignment="1">
      <alignment horizontal="center" vertical="center"/>
    </xf>
    <xf numFmtId="44" fontId="5" fillId="2" borderId="1" xfId="2" applyFont="1" applyFill="1" applyBorder="1" applyAlignment="1" applyProtection="1">
      <alignment horizontal="center" vertical="center"/>
    </xf>
    <xf numFmtId="44" fontId="5" fillId="2" borderId="1" xfId="1" applyNumberFormat="1" applyFont="1" applyFill="1" applyBorder="1" applyAlignment="1">
      <alignment horizontal="center" vertical="center" wrapText="1"/>
    </xf>
    <xf numFmtId="44" fontId="11" fillId="3" borderId="1" xfId="1" applyNumberFormat="1" applyFont="1" applyFill="1" applyBorder="1" applyAlignment="1">
      <alignment horizontal="left" vertical="top" wrapText="1"/>
    </xf>
    <xf numFmtId="44" fontId="11" fillId="3" borderId="1" xfId="1" applyNumberFormat="1" applyFont="1" applyFill="1" applyBorder="1" applyAlignment="1">
      <alignment horizontal="left" vertical="top"/>
    </xf>
    <xf numFmtId="44" fontId="11" fillId="3" borderId="1" xfId="1" applyNumberFormat="1" applyFont="1" applyFill="1" applyBorder="1" applyAlignment="1">
      <alignment horizontal="left"/>
    </xf>
    <xf numFmtId="44" fontId="11" fillId="0" borderId="1" xfId="2" applyFont="1" applyFill="1" applyBorder="1" applyAlignment="1" applyProtection="1">
      <alignment horizontal="left" vertical="center" wrapText="1"/>
      <protection locked="0"/>
    </xf>
    <xf numFmtId="44" fontId="12" fillId="0" borderId="4" xfId="2" applyFont="1" applyFill="1" applyBorder="1" applyAlignment="1" applyProtection="1">
      <alignment horizontal="left" vertical="center" wrapText="1"/>
      <protection locked="0"/>
    </xf>
    <xf numFmtId="44" fontId="5" fillId="2" borderId="2" xfId="2" applyFont="1" applyFill="1" applyBorder="1" applyAlignment="1" applyProtection="1">
      <alignment horizontal="center" vertical="center" wrapText="1"/>
    </xf>
    <xf numFmtId="44" fontId="11" fillId="3" borderId="4" xfId="2" applyFont="1" applyFill="1" applyBorder="1" applyAlignment="1" applyProtection="1">
      <alignment horizontal="left" wrapText="1"/>
    </xf>
    <xf numFmtId="44" fontId="11" fillId="3" borderId="15" xfId="2" applyFont="1" applyFill="1" applyBorder="1" applyAlignment="1" applyProtection="1">
      <alignment horizontal="left" vertical="center" wrapText="1"/>
    </xf>
    <xf numFmtId="44" fontId="5" fillId="3" borderId="14" xfId="1" applyNumberFormat="1" applyFont="1" applyFill="1" applyBorder="1" applyAlignment="1">
      <alignment horizontal="center" vertical="center"/>
    </xf>
    <xf numFmtId="0" fontId="5" fillId="3" borderId="1" xfId="1" applyFont="1" applyFill="1" applyBorder="1" applyAlignment="1">
      <alignment horizontal="center" vertical="center"/>
    </xf>
    <xf numFmtId="0" fontId="11" fillId="4" borderId="1" xfId="1" applyFont="1" applyFill="1" applyBorder="1" applyAlignment="1" applyProtection="1">
      <alignment horizontal="center" wrapText="1"/>
      <protection locked="0"/>
    </xf>
    <xf numFmtId="0" fontId="11" fillId="4" borderId="1" xfId="1" applyFont="1" applyFill="1" applyBorder="1" applyAlignment="1" applyProtection="1">
      <alignment horizontal="center"/>
      <protection locked="0"/>
    </xf>
    <xf numFmtId="0" fontId="11" fillId="4" borderId="1" xfId="1" applyFont="1" applyFill="1" applyBorder="1" applyAlignment="1" applyProtection="1">
      <alignment horizontal="center" vertical="center" wrapText="1"/>
      <protection locked="0"/>
    </xf>
    <xf numFmtId="0" fontId="12" fillId="4" borderId="4" xfId="1" applyFont="1" applyFill="1" applyBorder="1" applyAlignment="1" applyProtection="1">
      <alignment horizontal="center" vertical="center" wrapText="1"/>
      <protection locked="0"/>
    </xf>
    <xf numFmtId="44" fontId="14" fillId="2" borderId="1" xfId="1" applyNumberFormat="1" applyFont="1" applyFill="1" applyBorder="1" applyAlignment="1">
      <alignment horizontal="left" vertical="center"/>
    </xf>
    <xf numFmtId="14" fontId="15" fillId="2" borderId="9" xfId="0" applyNumberFormat="1" applyFont="1" applyFill="1" applyBorder="1" applyAlignment="1" applyProtection="1">
      <alignment horizontal="center"/>
      <protection locked="0"/>
    </xf>
    <xf numFmtId="0" fontId="4" fillId="0" borderId="0" xfId="0" applyFont="1" applyAlignment="1">
      <alignment horizontal="center" vertical="center"/>
    </xf>
    <xf numFmtId="0" fontId="6" fillId="0" borderId="0" xfId="0" applyFont="1" applyAlignment="1">
      <alignment vertical="center"/>
    </xf>
    <xf numFmtId="44" fontId="11" fillId="0" borderId="1" xfId="1" applyNumberFormat="1" applyFont="1" applyBorder="1" applyAlignment="1">
      <alignment horizontal="left" wrapText="1"/>
    </xf>
    <xf numFmtId="44" fontId="11" fillId="0" borderId="1" xfId="2" applyFont="1" applyFill="1" applyBorder="1" applyAlignment="1" applyProtection="1">
      <alignment horizontal="left" wrapText="1"/>
    </xf>
    <xf numFmtId="0" fontId="1" fillId="0" borderId="8" xfId="0" applyFont="1" applyBorder="1" applyAlignment="1">
      <alignment horizontal="left"/>
    </xf>
    <xf numFmtId="44" fontId="12" fillId="4" borderId="2" xfId="1" applyNumberFormat="1" applyFont="1" applyFill="1" applyBorder="1" applyAlignment="1">
      <alignment horizontal="center" wrapText="1"/>
    </xf>
    <xf numFmtId="44" fontId="12" fillId="4" borderId="3" xfId="1" applyNumberFormat="1" applyFont="1" applyFill="1" applyBorder="1" applyAlignment="1">
      <alignment horizontal="center" wrapText="1"/>
    </xf>
    <xf numFmtId="44" fontId="12" fillId="0" borderId="1" xfId="1" applyNumberFormat="1" applyFont="1" applyBorder="1" applyAlignment="1" applyProtection="1">
      <alignment horizontal="left" vertical="center"/>
      <protection locked="0"/>
    </xf>
    <xf numFmtId="0" fontId="2" fillId="0" borderId="0" xfId="0" applyFont="1" applyAlignment="1">
      <alignment horizontal="right"/>
    </xf>
    <xf numFmtId="0" fontId="1" fillId="0" borderId="0" xfId="0" applyFont="1" applyAlignment="1">
      <alignment horizontal="center"/>
    </xf>
    <xf numFmtId="0" fontId="2" fillId="0" borderId="0" xfId="0" applyFont="1" applyAlignment="1">
      <alignment horizontal="left" vertical="top" wrapText="1"/>
    </xf>
    <xf numFmtId="0" fontId="4" fillId="0" borderId="0" xfId="0" applyFont="1" applyAlignment="1">
      <alignment horizontal="left" vertical="center" wrapText="1"/>
    </xf>
    <xf numFmtId="44" fontId="5" fillId="2" borderId="1" xfId="1" applyNumberFormat="1" applyFont="1" applyFill="1" applyBorder="1" applyAlignment="1">
      <alignment horizontal="left" vertical="center" wrapText="1"/>
    </xf>
    <xf numFmtId="44" fontId="5" fillId="2" borderId="1" xfId="1" applyNumberFormat="1" applyFont="1" applyFill="1" applyBorder="1" applyAlignment="1">
      <alignment horizontal="left" vertical="center"/>
    </xf>
    <xf numFmtId="44" fontId="11" fillId="0" borderId="1" xfId="1" applyNumberFormat="1" applyFont="1" applyBorder="1" applyAlignment="1" applyProtection="1">
      <alignment horizontal="left" vertical="center"/>
      <protection locked="0"/>
    </xf>
    <xf numFmtId="0" fontId="15" fillId="2" borderId="10" xfId="0" applyFont="1" applyFill="1" applyBorder="1" applyAlignment="1" applyProtection="1">
      <alignment horizontal="center"/>
      <protection locked="0"/>
    </xf>
    <xf numFmtId="0" fontId="15" fillId="2" borderId="11" xfId="0" applyFont="1" applyFill="1" applyBorder="1" applyAlignment="1" applyProtection="1">
      <alignment horizontal="center"/>
      <protection locked="0"/>
    </xf>
    <xf numFmtId="0" fontId="15" fillId="2" borderId="12" xfId="0" applyFont="1" applyFill="1" applyBorder="1" applyAlignment="1" applyProtection="1">
      <alignment horizontal="center"/>
      <protection locked="0"/>
    </xf>
    <xf numFmtId="0" fontId="3" fillId="0" borderId="13" xfId="0" applyFont="1" applyBorder="1" applyAlignment="1">
      <alignment horizontal="right"/>
    </xf>
    <xf numFmtId="0" fontId="3" fillId="0" borderId="0" xfId="0" applyFont="1" applyAlignment="1">
      <alignment horizontal="right"/>
    </xf>
    <xf numFmtId="0" fontId="3" fillId="0" borderId="0" xfId="0" applyFont="1" applyAlignment="1">
      <alignment horizontal="center" vertical="center"/>
    </xf>
    <xf numFmtId="44" fontId="11" fillId="0" borderId="2" xfId="1" applyNumberFormat="1" applyFont="1" applyBorder="1" applyAlignment="1" applyProtection="1">
      <alignment horizontal="left" vertical="center"/>
      <protection locked="0"/>
    </xf>
    <xf numFmtId="44" fontId="11" fillId="0" borderId="3" xfId="1" applyNumberFormat="1" applyFont="1" applyBorder="1" applyAlignment="1" applyProtection="1">
      <alignment horizontal="left" vertical="center"/>
      <protection locked="0"/>
    </xf>
    <xf numFmtId="44" fontId="11" fillId="0" borderId="16" xfId="1" applyNumberFormat="1" applyFont="1" applyBorder="1" applyAlignment="1" applyProtection="1">
      <alignment horizontal="left" vertical="center"/>
      <protection locked="0"/>
    </xf>
    <xf numFmtId="44" fontId="12" fillId="0" borderId="5" xfId="2" applyFont="1" applyFill="1" applyBorder="1" applyAlignment="1" applyProtection="1">
      <alignment horizontal="center" vertical="center" wrapText="1"/>
    </xf>
    <xf numFmtId="44" fontId="12" fillId="0" borderId="6" xfId="2" applyFont="1" applyFill="1" applyBorder="1" applyAlignment="1" applyProtection="1">
      <alignment horizontal="center" vertical="center" wrapText="1"/>
    </xf>
    <xf numFmtId="0" fontId="18" fillId="0" borderId="0" xfId="3"/>
  </cellXfs>
  <cellStyles count="4">
    <cellStyle name="Currency 2" xfId="2" xr:uid="{00000000-0005-0000-0000-000000000000}"/>
    <cellStyle name="Hyperlink" xfId="3" builtinId="8"/>
    <cellStyle name="Normal" xfId="0" builtinId="0"/>
    <cellStyle name="Normal 2" xfId="1" xr:uid="{00000000-0005-0000-0000-000002000000}"/>
  </cellStyles>
  <dxfs count="0"/>
  <tableStyles count="0" defaultTableStyle="TableStyleMedium2" defaultPivotStyle="PivotStyleLight16"/>
  <colors>
    <mruColors>
      <color rgb="FF1B4367"/>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0</xdr:row>
      <xdr:rowOff>0</xdr:rowOff>
    </xdr:from>
    <xdr:to>
      <xdr:col>7</xdr:col>
      <xdr:colOff>133349</xdr:colOff>
      <xdr:row>0</xdr:row>
      <xdr:rowOff>552449</xdr:rowOff>
    </xdr:to>
    <xdr:pic>
      <xdr:nvPicPr>
        <xdr:cNvPr id="2" name="Picture 1">
          <a:extLst>
            <a:ext uri="{FF2B5EF4-FFF2-40B4-BE49-F238E27FC236}">
              <a16:creationId xmlns:a16="http://schemas.microsoft.com/office/drawing/2014/main" id="{00000000-0008-0000-0000-000002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3208" b="33208"/>
        <a:stretch/>
      </xdr:blipFill>
      <xdr:spPr>
        <a:xfrm>
          <a:off x="1981200" y="0"/>
          <a:ext cx="2876549" cy="552449"/>
        </a:xfrm>
        <a:prstGeom prst="rect">
          <a:avLst/>
        </a:prstGeom>
      </xdr:spPr>
    </xdr:pic>
    <xdr:clientData/>
  </xdr:twoCellAnchor>
  <xdr:twoCellAnchor>
    <xdr:from>
      <xdr:col>1</xdr:col>
      <xdr:colOff>76200</xdr:colOff>
      <xdr:row>0</xdr:row>
      <xdr:rowOff>533400</xdr:rowOff>
    </xdr:from>
    <xdr:to>
      <xdr:col>8</xdr:col>
      <xdr:colOff>929640</xdr:colOff>
      <xdr:row>0</xdr:row>
      <xdr:rowOff>533400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190500" y="533400"/>
          <a:ext cx="6263640" cy="0"/>
        </a:xfrm>
        <a:prstGeom prst="line">
          <a:avLst/>
        </a:prstGeom>
        <a:ln w="19050">
          <a:solidFill>
            <a:srgbClr val="1B436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xdr:colOff>
      <xdr:row>0</xdr:row>
      <xdr:rowOff>66676</xdr:rowOff>
    </xdr:from>
    <xdr:to>
      <xdr:col>13</xdr:col>
      <xdr:colOff>152400</xdr:colOff>
      <xdr:row>2</xdr:row>
      <xdr:rowOff>285751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096125" y="66676"/>
          <a:ext cx="1962150" cy="1504950"/>
        </a:xfrm>
        <a:prstGeom prst="rect">
          <a:avLst/>
        </a:prstGeom>
        <a:solidFill>
          <a:schemeClr val="accent1">
            <a:lumMod val="20000"/>
            <a:lumOff val="80000"/>
          </a:schemeClr>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lang="en-US" sz="1050" b="0">
              <a:solidFill>
                <a:srgbClr val="C00000"/>
              </a:solidFill>
              <a:latin typeface="+mn-lt"/>
              <a:cs typeface="Times New Roman" panose="02020603050405020304" pitchFamily="18" charset="0"/>
            </a:rPr>
            <a:t>Press</a:t>
          </a:r>
          <a:r>
            <a:rPr lang="en-US" sz="1050" b="1">
              <a:solidFill>
                <a:srgbClr val="C00000"/>
              </a:solidFill>
              <a:latin typeface="+mn-lt"/>
              <a:cs typeface="Times New Roman" panose="02020603050405020304" pitchFamily="18" charset="0"/>
            </a:rPr>
            <a:t> [Tab] </a:t>
          </a:r>
          <a:r>
            <a:rPr lang="en-US" sz="1050" b="0">
              <a:solidFill>
                <a:srgbClr val="C00000"/>
              </a:solidFill>
              <a:latin typeface="+mn-lt"/>
              <a:cs typeface="Times New Roman" panose="02020603050405020304" pitchFamily="18" charset="0"/>
            </a:rPr>
            <a:t>to move forward or</a:t>
          </a:r>
          <a:r>
            <a:rPr lang="en-US" sz="1050" b="1">
              <a:solidFill>
                <a:srgbClr val="C00000"/>
              </a:solidFill>
              <a:latin typeface="+mn-lt"/>
              <a:cs typeface="Times New Roman" panose="02020603050405020304" pitchFamily="18" charset="0"/>
            </a:rPr>
            <a:t> [Shift][Tab] </a:t>
          </a:r>
          <a:r>
            <a:rPr lang="en-US" sz="1050" b="0">
              <a:solidFill>
                <a:srgbClr val="C00000"/>
              </a:solidFill>
              <a:latin typeface="+mn-lt"/>
              <a:cs typeface="Times New Roman" panose="02020603050405020304" pitchFamily="18" charset="0"/>
            </a:rPr>
            <a:t>to move backwards between fields.</a:t>
          </a:r>
        </a:p>
        <a:p>
          <a:pPr algn="ctr">
            <a:lnSpc>
              <a:spcPts val="1300"/>
            </a:lnSpc>
          </a:pPr>
          <a:endParaRPr lang="en-US" sz="1050" b="0">
            <a:solidFill>
              <a:srgbClr val="C00000"/>
            </a:solidFill>
            <a:latin typeface="+mn-lt"/>
            <a:cs typeface="Times New Roman" panose="02020603050405020304" pitchFamily="18" charset="0"/>
          </a:endParaRPr>
        </a:p>
        <a:p>
          <a:pPr algn="ctr">
            <a:lnSpc>
              <a:spcPts val="1300"/>
            </a:lnSpc>
          </a:pPr>
          <a:r>
            <a:rPr lang="en-US" sz="1050" b="0">
              <a:solidFill>
                <a:srgbClr val="C00000"/>
              </a:solidFill>
              <a:latin typeface="+mn-lt"/>
              <a:cs typeface="Arial" panose="020B0604020202020204" pitchFamily="34" charset="0"/>
            </a:rPr>
            <a:t>Use</a:t>
          </a:r>
          <a:r>
            <a:rPr lang="en-US" sz="1050" b="1">
              <a:solidFill>
                <a:srgbClr val="C00000"/>
              </a:solidFill>
              <a:latin typeface="+mn-lt"/>
              <a:cs typeface="Times New Roman" panose="02020603050405020304" pitchFamily="18" charset="0"/>
            </a:rPr>
            <a:t> File \ Save As </a:t>
          </a:r>
          <a:r>
            <a:rPr lang="en-US" sz="1050" b="0">
              <a:solidFill>
                <a:srgbClr val="C00000"/>
              </a:solidFill>
              <a:latin typeface="+mn-lt"/>
              <a:cs typeface="Times New Roman" panose="02020603050405020304" pitchFamily="18" charset="0"/>
            </a:rPr>
            <a:t>to save your work when done.</a:t>
          </a:r>
        </a:p>
      </xdr:txBody>
    </xdr:sp>
    <xdr:clientData fPrintsWithSheet="0"/>
  </xdr:twoCellAnchor>
  <xdr:twoCellAnchor>
    <xdr:from>
      <xdr:col>2</xdr:col>
      <xdr:colOff>200024</xdr:colOff>
      <xdr:row>0</xdr:row>
      <xdr:rowOff>609600</xdr:rowOff>
    </xdr:from>
    <xdr:to>
      <xdr:col>8</xdr:col>
      <xdr:colOff>885825</xdr:colOff>
      <xdr:row>0</xdr:row>
      <xdr:rowOff>857250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028824" y="609600"/>
          <a:ext cx="4381501" cy="247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r" defTabSz="914400" eaLnBrk="1" fontAlgn="auto" latinLnBrk="0" hangingPunct="1">
            <a:lnSpc>
              <a:spcPct val="100000"/>
            </a:lnSpc>
            <a:spcBef>
              <a:spcPts val="0"/>
            </a:spcBef>
            <a:spcAft>
              <a:spcPts val="0"/>
            </a:spcAft>
            <a:buClrTx/>
            <a:buSzTx/>
            <a:buFontTx/>
            <a:buNone/>
            <a:tabLst/>
            <a:defRPr/>
          </a:pPr>
          <a:r>
            <a:rPr lang="en-US" sz="1400" b="1" i="0">
              <a:solidFill>
                <a:srgbClr val="1B4367"/>
              </a:solidFill>
              <a:effectLst/>
              <a:latin typeface="Times New Roman" panose="02020603050405020304" pitchFamily="18" charset="0"/>
              <a:ea typeface="+mn-ea"/>
              <a:cs typeface="Times New Roman" panose="02020603050405020304" pitchFamily="18" charset="0"/>
            </a:rPr>
            <a:t>Non-Cash</a:t>
          </a:r>
          <a:r>
            <a:rPr lang="en-US" sz="1400" b="1" i="0" baseline="0">
              <a:solidFill>
                <a:srgbClr val="1B4367"/>
              </a:solidFill>
              <a:effectLst/>
              <a:latin typeface="Times New Roman" panose="02020603050405020304" pitchFamily="18" charset="0"/>
              <a:ea typeface="+mn-ea"/>
              <a:cs typeface="Times New Roman" panose="02020603050405020304" pitchFamily="18" charset="0"/>
            </a:rPr>
            <a:t> Charitable Contributions / Donations - 2024</a:t>
          </a:r>
          <a:endParaRPr lang="en-US" sz="1400">
            <a:solidFill>
              <a:srgbClr val="1B4367"/>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aubertcp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S172"/>
  <sheetViews>
    <sheetView tabSelected="1" topLeftCell="C1" zoomScaleNormal="100" workbookViewId="0">
      <selection activeCell="J4" sqref="J4"/>
    </sheetView>
  </sheetViews>
  <sheetFormatPr defaultRowHeight="15" x14ac:dyDescent="0.25"/>
  <cols>
    <col min="1" max="1" width="1.7109375" customWidth="1"/>
    <col min="2" max="2" width="25.7109375" customWidth="1"/>
    <col min="3" max="3" width="7.140625" customWidth="1"/>
    <col min="4" max="4" width="10.42578125" customWidth="1"/>
    <col min="5" max="5" width="7.5703125" customWidth="1"/>
    <col min="6" max="6" width="10.5703125" customWidth="1"/>
    <col min="7" max="7" width="7.7109375" customWidth="1"/>
    <col min="8" max="8" width="12" customWidth="1"/>
    <col min="9" max="9" width="14.140625" customWidth="1"/>
  </cols>
  <sheetData>
    <row r="1" spans="1:9" ht="81" customHeight="1" x14ac:dyDescent="0.25">
      <c r="A1" s="56"/>
      <c r="B1" s="56"/>
      <c r="C1" s="56"/>
      <c r="D1" s="56"/>
      <c r="E1" s="56"/>
      <c r="F1" s="56"/>
      <c r="G1" s="56"/>
      <c r="H1" s="56"/>
      <c r="I1" s="56"/>
    </row>
    <row r="2" spans="1:9" s="22" customFormat="1" ht="20.25" customHeight="1" x14ac:dyDescent="0.25">
      <c r="A2" s="21"/>
      <c r="B2" s="23" t="s">
        <v>134</v>
      </c>
      <c r="C2" s="62"/>
      <c r="D2" s="63"/>
      <c r="E2" s="64"/>
      <c r="F2" s="65" t="s">
        <v>135</v>
      </c>
      <c r="G2" s="66"/>
      <c r="H2" s="46"/>
      <c r="I2" s="21"/>
    </row>
    <row r="3" spans="1:9" s="25" customFormat="1" ht="26.25" customHeight="1" x14ac:dyDescent="0.25">
      <c r="A3" s="24"/>
      <c r="B3" s="67" t="s">
        <v>138</v>
      </c>
      <c r="C3" s="67"/>
      <c r="D3" s="67"/>
      <c r="E3" s="67"/>
      <c r="F3" s="67"/>
      <c r="G3" s="67"/>
      <c r="H3" s="67"/>
      <c r="I3" s="67"/>
    </row>
    <row r="4" spans="1:9" ht="87.75" customHeight="1" x14ac:dyDescent="0.25">
      <c r="A4" s="1"/>
      <c r="B4" s="57" t="s">
        <v>132</v>
      </c>
      <c r="C4" s="57"/>
      <c r="D4" s="57"/>
      <c r="E4" s="57"/>
      <c r="F4" s="57"/>
      <c r="G4" s="57"/>
      <c r="H4" s="57"/>
      <c r="I4" s="57"/>
    </row>
    <row r="5" spans="1:9" s="48" customFormat="1" ht="64.5" customHeight="1" x14ac:dyDescent="0.25">
      <c r="A5" s="47"/>
      <c r="B5" s="58" t="s">
        <v>137</v>
      </c>
      <c r="C5" s="58"/>
      <c r="D5" s="58"/>
      <c r="E5" s="58"/>
      <c r="F5" s="58"/>
      <c r="G5" s="58"/>
      <c r="H5" s="58"/>
      <c r="I5" s="58"/>
    </row>
    <row r="6" spans="1:9" s="2" customFormat="1" ht="29.25" customHeight="1" x14ac:dyDescent="0.2">
      <c r="B6" s="27" t="s">
        <v>129</v>
      </c>
      <c r="C6" s="40" t="s">
        <v>0</v>
      </c>
      <c r="D6" s="29" t="s">
        <v>1</v>
      </c>
      <c r="E6" s="40" t="s">
        <v>0</v>
      </c>
      <c r="F6" s="30" t="s">
        <v>27</v>
      </c>
      <c r="G6" s="40" t="s">
        <v>0</v>
      </c>
      <c r="H6" s="29" t="s">
        <v>3</v>
      </c>
      <c r="I6" s="28" t="s">
        <v>133</v>
      </c>
    </row>
    <row r="7" spans="1:9" s="2" customFormat="1" ht="12.75" x14ac:dyDescent="0.2">
      <c r="B7" s="11" t="s">
        <v>59</v>
      </c>
      <c r="C7" s="41"/>
      <c r="D7" s="26">
        <v>21</v>
      </c>
      <c r="E7" s="41"/>
      <c r="F7" s="11">
        <f t="shared" ref="F7:F15" si="0">+(H7-D7)/2+D7</f>
        <v>57</v>
      </c>
      <c r="G7" s="41"/>
      <c r="H7" s="26">
        <v>93</v>
      </c>
      <c r="I7" s="26">
        <f t="shared" ref="I7:I15" si="1">+(C7*D7)+(E7*F7)+(G7*H7)</f>
        <v>0</v>
      </c>
    </row>
    <row r="8" spans="1:9" s="2" customFormat="1" ht="12.75" x14ac:dyDescent="0.2">
      <c r="B8" s="11" t="s">
        <v>65</v>
      </c>
      <c r="C8" s="41"/>
      <c r="D8" s="26">
        <v>47</v>
      </c>
      <c r="E8" s="41"/>
      <c r="F8" s="11">
        <f t="shared" si="0"/>
        <v>70</v>
      </c>
      <c r="G8" s="41"/>
      <c r="H8" s="26">
        <v>93</v>
      </c>
      <c r="I8" s="26">
        <f t="shared" si="1"/>
        <v>0</v>
      </c>
    </row>
    <row r="9" spans="1:9" s="2" customFormat="1" ht="12.75" x14ac:dyDescent="0.2">
      <c r="B9" s="11" t="s">
        <v>144</v>
      </c>
      <c r="C9" s="41"/>
      <c r="D9" s="26">
        <v>78</v>
      </c>
      <c r="E9" s="41"/>
      <c r="F9" s="11">
        <f t="shared" si="0"/>
        <v>117</v>
      </c>
      <c r="G9" s="41"/>
      <c r="H9" s="26">
        <v>156</v>
      </c>
      <c r="I9" s="26">
        <f t="shared" si="1"/>
        <v>0</v>
      </c>
    </row>
    <row r="10" spans="1:9" s="2" customFormat="1" ht="12.75" x14ac:dyDescent="0.2">
      <c r="B10" s="11" t="s">
        <v>130</v>
      </c>
      <c r="C10" s="41"/>
      <c r="D10" s="26">
        <v>52</v>
      </c>
      <c r="E10" s="41"/>
      <c r="F10" s="11">
        <f t="shared" si="0"/>
        <v>91</v>
      </c>
      <c r="G10" s="41"/>
      <c r="H10" s="26">
        <v>130</v>
      </c>
      <c r="I10" s="26">
        <f t="shared" si="1"/>
        <v>0</v>
      </c>
    </row>
    <row r="11" spans="1:9" s="2" customFormat="1" ht="12.75" x14ac:dyDescent="0.2">
      <c r="B11" s="11" t="s">
        <v>131</v>
      </c>
      <c r="C11" s="41"/>
      <c r="D11" s="26">
        <v>8</v>
      </c>
      <c r="E11" s="41"/>
      <c r="F11" s="11">
        <f t="shared" si="0"/>
        <v>15.5</v>
      </c>
      <c r="G11" s="41"/>
      <c r="H11" s="26">
        <v>23</v>
      </c>
      <c r="I11" s="26">
        <f t="shared" si="1"/>
        <v>0</v>
      </c>
    </row>
    <row r="12" spans="1:9" s="2" customFormat="1" ht="12.75" x14ac:dyDescent="0.2">
      <c r="B12" s="11" t="s">
        <v>50</v>
      </c>
      <c r="C12" s="41"/>
      <c r="D12" s="26">
        <v>10</v>
      </c>
      <c r="E12" s="41"/>
      <c r="F12" s="11">
        <f t="shared" si="0"/>
        <v>30</v>
      </c>
      <c r="G12" s="41"/>
      <c r="H12" s="26">
        <v>50</v>
      </c>
      <c r="I12" s="26">
        <f t="shared" si="1"/>
        <v>0</v>
      </c>
    </row>
    <row r="13" spans="1:9" s="2" customFormat="1" ht="12.75" x14ac:dyDescent="0.2">
      <c r="B13" s="11" t="s">
        <v>72</v>
      </c>
      <c r="C13" s="41"/>
      <c r="D13" s="26">
        <v>78</v>
      </c>
      <c r="E13" s="41"/>
      <c r="F13" s="11">
        <f t="shared" si="0"/>
        <v>168.5</v>
      </c>
      <c r="G13" s="41"/>
      <c r="H13" s="26">
        <v>259</v>
      </c>
      <c r="I13" s="26">
        <f t="shared" si="1"/>
        <v>0</v>
      </c>
    </row>
    <row r="14" spans="1:9" s="2" customFormat="1" ht="12.75" x14ac:dyDescent="0.2">
      <c r="B14" s="11" t="s">
        <v>145</v>
      </c>
      <c r="C14" s="41"/>
      <c r="D14" s="26">
        <v>78</v>
      </c>
      <c r="E14" s="41"/>
      <c r="F14" s="11">
        <f t="shared" si="0"/>
        <v>155.5</v>
      </c>
      <c r="G14" s="41"/>
      <c r="H14" s="26">
        <v>233</v>
      </c>
      <c r="I14" s="26">
        <f t="shared" si="1"/>
        <v>0</v>
      </c>
    </row>
    <row r="15" spans="1:9" s="2" customFormat="1" ht="12.75" x14ac:dyDescent="0.2">
      <c r="B15" s="11" t="s">
        <v>146</v>
      </c>
      <c r="C15" s="41"/>
      <c r="D15" s="26">
        <v>41</v>
      </c>
      <c r="E15" s="41"/>
      <c r="F15" s="11">
        <f t="shared" si="0"/>
        <v>98.5</v>
      </c>
      <c r="G15" s="41"/>
      <c r="H15" s="26">
        <v>156</v>
      </c>
      <c r="I15" s="37">
        <f t="shared" si="1"/>
        <v>0</v>
      </c>
    </row>
    <row r="16" spans="1:9" s="2" customFormat="1" ht="28.5" customHeight="1" x14ac:dyDescent="0.2">
      <c r="B16" s="27" t="s">
        <v>83</v>
      </c>
      <c r="C16" s="40" t="s">
        <v>0</v>
      </c>
      <c r="D16" s="29" t="s">
        <v>1</v>
      </c>
      <c r="E16" s="40" t="s">
        <v>0</v>
      </c>
      <c r="F16" s="30" t="s">
        <v>27</v>
      </c>
      <c r="G16" s="40" t="s">
        <v>0</v>
      </c>
      <c r="H16" s="29" t="s">
        <v>3</v>
      </c>
      <c r="I16" s="28" t="s">
        <v>133</v>
      </c>
    </row>
    <row r="17" spans="2:9" s="2" customFormat="1" ht="12.75" x14ac:dyDescent="0.2">
      <c r="B17" s="11" t="s">
        <v>86</v>
      </c>
      <c r="C17" s="41"/>
      <c r="D17" s="26">
        <v>1</v>
      </c>
      <c r="E17" s="41"/>
      <c r="F17" s="11">
        <f t="shared" ref="F17:F37" si="2">+(H17-D17)/2+D17</f>
        <v>2</v>
      </c>
      <c r="G17" s="41"/>
      <c r="H17" s="26">
        <v>3</v>
      </c>
      <c r="I17" s="26">
        <f t="shared" ref="I17:I37" si="3">+(C17*D17)+(E17*F17)+(G17*H17)</f>
        <v>0</v>
      </c>
    </row>
    <row r="18" spans="2:9" s="2" customFormat="1" ht="12.75" x14ac:dyDescent="0.2">
      <c r="B18" s="11" t="s">
        <v>84</v>
      </c>
      <c r="C18" s="41"/>
      <c r="D18" s="26">
        <v>3</v>
      </c>
      <c r="E18" s="41"/>
      <c r="F18" s="11">
        <f t="shared" si="2"/>
        <v>14</v>
      </c>
      <c r="G18" s="41"/>
      <c r="H18" s="26">
        <v>25</v>
      </c>
      <c r="I18" s="26">
        <f t="shared" si="3"/>
        <v>0</v>
      </c>
    </row>
    <row r="19" spans="2:9" s="2" customFormat="1" ht="12.75" x14ac:dyDescent="0.2">
      <c r="B19" s="11" t="s">
        <v>41</v>
      </c>
      <c r="C19" s="41"/>
      <c r="D19" s="26">
        <v>3</v>
      </c>
      <c r="E19" s="41"/>
      <c r="F19" s="11">
        <f t="shared" si="2"/>
        <v>9.5</v>
      </c>
      <c r="G19" s="41"/>
      <c r="H19" s="26">
        <v>16</v>
      </c>
      <c r="I19" s="26">
        <f t="shared" si="3"/>
        <v>0</v>
      </c>
    </row>
    <row r="20" spans="2:9" s="2" customFormat="1" ht="12.75" x14ac:dyDescent="0.2">
      <c r="B20" s="11" t="s">
        <v>85</v>
      </c>
      <c r="C20" s="41"/>
      <c r="D20" s="26">
        <v>16</v>
      </c>
      <c r="E20" s="41"/>
      <c r="F20" s="11">
        <f t="shared" si="2"/>
        <v>26</v>
      </c>
      <c r="G20" s="41"/>
      <c r="H20" s="26">
        <v>36</v>
      </c>
      <c r="I20" s="26">
        <f t="shared" si="3"/>
        <v>0</v>
      </c>
    </row>
    <row r="21" spans="2:9" s="2" customFormat="1" ht="12.75" x14ac:dyDescent="0.2">
      <c r="B21" s="31" t="s">
        <v>49</v>
      </c>
      <c r="C21" s="41"/>
      <c r="D21" s="26">
        <v>4</v>
      </c>
      <c r="E21" s="41"/>
      <c r="F21" s="11">
        <f t="shared" si="2"/>
        <v>10</v>
      </c>
      <c r="G21" s="41"/>
      <c r="H21" s="26">
        <v>16</v>
      </c>
      <c r="I21" s="26">
        <f t="shared" si="3"/>
        <v>0</v>
      </c>
    </row>
    <row r="22" spans="2:9" s="2" customFormat="1" ht="12.75" x14ac:dyDescent="0.2">
      <c r="B22" s="11" t="s">
        <v>42</v>
      </c>
      <c r="C22" s="41"/>
      <c r="D22" s="26">
        <v>2</v>
      </c>
      <c r="E22" s="41"/>
      <c r="F22" s="11">
        <f t="shared" si="2"/>
        <v>7</v>
      </c>
      <c r="G22" s="41"/>
      <c r="H22" s="26">
        <v>12</v>
      </c>
      <c r="I22" s="26">
        <f t="shared" si="3"/>
        <v>0</v>
      </c>
    </row>
    <row r="23" spans="2:9" s="2" customFormat="1" ht="12.75" x14ac:dyDescent="0.2">
      <c r="B23" s="11" t="s">
        <v>43</v>
      </c>
      <c r="C23" s="41"/>
      <c r="D23" s="26">
        <v>7</v>
      </c>
      <c r="E23" s="41"/>
      <c r="F23" s="11">
        <f t="shared" si="2"/>
        <v>24</v>
      </c>
      <c r="G23" s="41"/>
      <c r="H23" s="26">
        <v>41</v>
      </c>
      <c r="I23" s="26">
        <f t="shared" si="3"/>
        <v>0</v>
      </c>
    </row>
    <row r="24" spans="2:9" s="2" customFormat="1" ht="12.75" x14ac:dyDescent="0.2">
      <c r="B24" s="11" t="s">
        <v>66</v>
      </c>
      <c r="C24" s="41"/>
      <c r="D24" s="26">
        <v>21</v>
      </c>
      <c r="E24" s="41"/>
      <c r="F24" s="11">
        <f t="shared" si="2"/>
        <v>52</v>
      </c>
      <c r="G24" s="41"/>
      <c r="H24" s="26">
        <v>83</v>
      </c>
      <c r="I24" s="26">
        <f t="shared" si="3"/>
        <v>0</v>
      </c>
    </row>
    <row r="25" spans="2:9" s="2" customFormat="1" ht="12.75" x14ac:dyDescent="0.2">
      <c r="B25" s="32" t="s">
        <v>67</v>
      </c>
      <c r="C25" s="42"/>
      <c r="D25" s="26">
        <v>6</v>
      </c>
      <c r="E25" s="41"/>
      <c r="F25" s="11">
        <f t="shared" si="2"/>
        <v>28</v>
      </c>
      <c r="G25" s="41"/>
      <c r="H25" s="26">
        <v>50</v>
      </c>
      <c r="I25" s="26">
        <f t="shared" si="3"/>
        <v>0</v>
      </c>
    </row>
    <row r="26" spans="2:9" s="2" customFormat="1" ht="12.75" x14ac:dyDescent="0.2">
      <c r="B26" s="31" t="s">
        <v>88</v>
      </c>
      <c r="C26" s="41"/>
      <c r="D26" s="26">
        <v>0.5</v>
      </c>
      <c r="E26" s="41"/>
      <c r="F26" s="11">
        <f t="shared" si="2"/>
        <v>1.25</v>
      </c>
      <c r="G26" s="41"/>
      <c r="H26" s="26">
        <v>2</v>
      </c>
      <c r="I26" s="26">
        <f t="shared" si="3"/>
        <v>0</v>
      </c>
    </row>
    <row r="27" spans="2:9" s="2" customFormat="1" ht="12.75" x14ac:dyDescent="0.2">
      <c r="B27" s="31" t="s">
        <v>93</v>
      </c>
      <c r="C27" s="41"/>
      <c r="D27" s="26">
        <v>4</v>
      </c>
      <c r="E27" s="41"/>
      <c r="F27" s="11">
        <f t="shared" si="2"/>
        <v>8</v>
      </c>
      <c r="G27" s="41"/>
      <c r="H27" s="26">
        <v>12</v>
      </c>
      <c r="I27" s="26">
        <f t="shared" si="3"/>
        <v>0</v>
      </c>
    </row>
    <row r="28" spans="2:9" s="2" customFormat="1" ht="12.75" x14ac:dyDescent="0.2">
      <c r="B28" s="31" t="s">
        <v>91</v>
      </c>
      <c r="C28" s="41"/>
      <c r="D28" s="26">
        <v>0.5</v>
      </c>
      <c r="E28" s="41"/>
      <c r="F28" s="11">
        <f t="shared" si="2"/>
        <v>1.25</v>
      </c>
      <c r="G28" s="41"/>
      <c r="H28" s="26">
        <v>2</v>
      </c>
      <c r="I28" s="26">
        <f t="shared" si="3"/>
        <v>0</v>
      </c>
    </row>
    <row r="29" spans="2:9" s="2" customFormat="1" ht="12.75" x14ac:dyDescent="0.2">
      <c r="B29" s="31" t="s">
        <v>92</v>
      </c>
      <c r="C29" s="41"/>
      <c r="D29" s="26">
        <v>5</v>
      </c>
      <c r="E29" s="41"/>
      <c r="F29" s="11">
        <f t="shared" si="2"/>
        <v>41.5</v>
      </c>
      <c r="G29" s="41"/>
      <c r="H29" s="26">
        <v>78</v>
      </c>
      <c r="I29" s="26">
        <f t="shared" si="3"/>
        <v>0</v>
      </c>
    </row>
    <row r="30" spans="2:9" s="2" customFormat="1" ht="12.75" x14ac:dyDescent="0.2">
      <c r="B30" s="11" t="s">
        <v>48</v>
      </c>
      <c r="C30" s="41"/>
      <c r="D30" s="26">
        <v>5</v>
      </c>
      <c r="E30" s="41"/>
      <c r="F30" s="11">
        <f t="shared" si="2"/>
        <v>13</v>
      </c>
      <c r="G30" s="41"/>
      <c r="H30" s="26">
        <v>21</v>
      </c>
      <c r="I30" s="26">
        <f t="shared" si="3"/>
        <v>0</v>
      </c>
    </row>
    <row r="31" spans="2:9" s="2" customFormat="1" ht="12.75" x14ac:dyDescent="0.2">
      <c r="B31" s="31" t="s">
        <v>90</v>
      </c>
      <c r="C31" s="41"/>
      <c r="D31" s="26">
        <v>5</v>
      </c>
      <c r="E31" s="41"/>
      <c r="F31" s="11">
        <f t="shared" si="2"/>
        <v>106</v>
      </c>
      <c r="G31" s="41"/>
      <c r="H31" s="26">
        <v>207</v>
      </c>
      <c r="I31" s="26">
        <f t="shared" si="3"/>
        <v>0</v>
      </c>
    </row>
    <row r="32" spans="2:9" s="2" customFormat="1" ht="12.75" x14ac:dyDescent="0.2">
      <c r="B32" s="11" t="s">
        <v>44</v>
      </c>
      <c r="C32" s="41"/>
      <c r="D32" s="26">
        <v>2</v>
      </c>
      <c r="E32" s="41"/>
      <c r="F32" s="11">
        <f t="shared" si="2"/>
        <v>5</v>
      </c>
      <c r="G32" s="41"/>
      <c r="H32" s="26">
        <v>8</v>
      </c>
      <c r="I32" s="26">
        <f t="shared" si="3"/>
        <v>0</v>
      </c>
    </row>
    <row r="33" spans="2:19" s="2" customFormat="1" ht="12.75" x14ac:dyDescent="0.2">
      <c r="B33" s="31" t="s">
        <v>87</v>
      </c>
      <c r="C33" s="41"/>
      <c r="D33" s="26">
        <v>0.5</v>
      </c>
      <c r="E33" s="41"/>
      <c r="F33" s="11">
        <f t="shared" si="2"/>
        <v>1.75</v>
      </c>
      <c r="G33" s="41"/>
      <c r="H33" s="26">
        <v>3</v>
      </c>
      <c r="I33" s="26">
        <f t="shared" si="3"/>
        <v>0</v>
      </c>
    </row>
    <row r="34" spans="2:19" s="2" customFormat="1" ht="12.75" x14ac:dyDescent="0.2">
      <c r="B34" s="31" t="s">
        <v>89</v>
      </c>
      <c r="C34" s="41"/>
      <c r="D34" s="26">
        <v>1</v>
      </c>
      <c r="E34" s="41"/>
      <c r="F34" s="11">
        <f t="shared" si="2"/>
        <v>2</v>
      </c>
      <c r="G34" s="41"/>
      <c r="H34" s="26">
        <v>3</v>
      </c>
      <c r="I34" s="26">
        <f t="shared" si="3"/>
        <v>0</v>
      </c>
    </row>
    <row r="35" spans="2:19" s="2" customFormat="1" ht="12.75" x14ac:dyDescent="0.2">
      <c r="B35" s="11" t="s">
        <v>45</v>
      </c>
      <c r="C35" s="41"/>
      <c r="D35" s="26">
        <v>2</v>
      </c>
      <c r="E35" s="41"/>
      <c r="F35" s="11">
        <f t="shared" si="2"/>
        <v>5</v>
      </c>
      <c r="G35" s="41"/>
      <c r="H35" s="26">
        <v>8</v>
      </c>
      <c r="I35" s="26">
        <f t="shared" si="3"/>
        <v>0</v>
      </c>
    </row>
    <row r="36" spans="2:19" s="2" customFormat="1" ht="12.75" x14ac:dyDescent="0.2">
      <c r="B36" s="11" t="s">
        <v>46</v>
      </c>
      <c r="C36" s="41"/>
      <c r="D36" s="26">
        <v>2</v>
      </c>
      <c r="E36" s="41"/>
      <c r="F36" s="11">
        <f t="shared" si="2"/>
        <v>7</v>
      </c>
      <c r="G36" s="41"/>
      <c r="H36" s="26">
        <v>12</v>
      </c>
      <c r="I36" s="26">
        <f t="shared" si="3"/>
        <v>0</v>
      </c>
    </row>
    <row r="37" spans="2:19" s="2" customFormat="1" ht="12.75" x14ac:dyDescent="0.2">
      <c r="B37" s="11" t="s">
        <v>47</v>
      </c>
      <c r="C37" s="41"/>
      <c r="D37" s="26">
        <v>0.5</v>
      </c>
      <c r="E37" s="41"/>
      <c r="F37" s="11">
        <f t="shared" si="2"/>
        <v>2.25</v>
      </c>
      <c r="G37" s="41"/>
      <c r="H37" s="26">
        <v>4</v>
      </c>
      <c r="I37" s="26">
        <f t="shared" si="3"/>
        <v>0</v>
      </c>
    </row>
    <row r="38" spans="2:19" s="2" customFormat="1" ht="27" customHeight="1" x14ac:dyDescent="0.25">
      <c r="B38" s="14" t="s">
        <v>79</v>
      </c>
      <c r="C38" s="40" t="s">
        <v>0</v>
      </c>
      <c r="D38" s="4" t="s">
        <v>1</v>
      </c>
      <c r="E38" s="40" t="s">
        <v>0</v>
      </c>
      <c r="F38" s="5" t="s">
        <v>2</v>
      </c>
      <c r="G38" s="40" t="s">
        <v>0</v>
      </c>
      <c r="H38" s="6" t="s">
        <v>3</v>
      </c>
      <c r="I38" s="3" t="s">
        <v>133</v>
      </c>
      <c r="L38" s="7"/>
      <c r="M38" s="8"/>
      <c r="N38" s="9"/>
      <c r="O38" s="8"/>
      <c r="P38" s="10"/>
      <c r="Q38" s="8"/>
      <c r="R38" s="9"/>
      <c r="S38" s="10"/>
    </row>
    <row r="39" spans="2:19" s="2" customFormat="1" x14ac:dyDescent="0.25">
      <c r="B39" s="11" t="s">
        <v>8</v>
      </c>
      <c r="C39" s="41"/>
      <c r="D39" s="26">
        <v>4</v>
      </c>
      <c r="E39" s="41"/>
      <c r="F39" s="11">
        <f t="shared" ref="F39:F61" si="4">+(H39-D39)/2+D39</f>
        <v>8</v>
      </c>
      <c r="G39" s="41"/>
      <c r="H39" s="26">
        <v>12</v>
      </c>
      <c r="I39" s="26">
        <f t="shared" ref="I39:I61" si="5">+(C39*D39)+(E39*F39)+(G39*H39)</f>
        <v>0</v>
      </c>
      <c r="L39" s="12"/>
      <c r="M39" s="8"/>
      <c r="N39" s="9"/>
      <c r="O39" s="8"/>
      <c r="P39" s="10"/>
      <c r="Q39" s="8"/>
      <c r="R39" s="9"/>
      <c r="S39" s="10"/>
    </row>
    <row r="40" spans="2:19" s="2" customFormat="1" x14ac:dyDescent="0.25">
      <c r="B40" s="11" t="s">
        <v>6</v>
      </c>
      <c r="C40" s="41"/>
      <c r="D40" s="26">
        <v>3</v>
      </c>
      <c r="E40" s="41"/>
      <c r="F40" s="11">
        <f t="shared" si="4"/>
        <v>7.5</v>
      </c>
      <c r="G40" s="41"/>
      <c r="H40" s="26">
        <v>12</v>
      </c>
      <c r="I40" s="26">
        <f t="shared" si="5"/>
        <v>0</v>
      </c>
      <c r="L40" s="12"/>
      <c r="M40" s="8"/>
      <c r="N40" s="9"/>
      <c r="O40" s="8"/>
      <c r="P40" s="10"/>
      <c r="Q40" s="8"/>
      <c r="R40" s="9"/>
      <c r="S40" s="10"/>
    </row>
    <row r="41" spans="2:19" s="2" customFormat="1" x14ac:dyDescent="0.25">
      <c r="B41" s="11" t="s">
        <v>5</v>
      </c>
      <c r="C41" s="41"/>
      <c r="D41" s="26">
        <v>3</v>
      </c>
      <c r="E41" s="41"/>
      <c r="F41" s="11">
        <f t="shared" si="4"/>
        <v>7.5</v>
      </c>
      <c r="G41" s="41"/>
      <c r="H41" s="26">
        <v>12</v>
      </c>
      <c r="I41" s="26">
        <f t="shared" si="5"/>
        <v>0</v>
      </c>
      <c r="L41" s="12"/>
      <c r="M41" s="8"/>
      <c r="N41" s="9"/>
      <c r="O41" s="8"/>
      <c r="P41" s="10"/>
      <c r="Q41" s="8"/>
      <c r="R41" s="9"/>
      <c r="S41" s="10"/>
    </row>
    <row r="42" spans="2:19" s="2" customFormat="1" ht="12.75" x14ac:dyDescent="0.2">
      <c r="B42" s="11" t="s">
        <v>7</v>
      </c>
      <c r="C42" s="41"/>
      <c r="D42" s="26">
        <v>2</v>
      </c>
      <c r="E42" s="41"/>
      <c r="F42" s="11">
        <f t="shared" si="4"/>
        <v>3.5</v>
      </c>
      <c r="G42" s="41"/>
      <c r="H42" s="26">
        <v>5</v>
      </c>
      <c r="I42" s="26">
        <f t="shared" si="5"/>
        <v>0</v>
      </c>
    </row>
    <row r="43" spans="2:19" s="2" customFormat="1" ht="12.75" x14ac:dyDescent="0.2">
      <c r="B43" s="11" t="s">
        <v>139</v>
      </c>
      <c r="C43" s="41"/>
      <c r="D43" s="26">
        <v>1</v>
      </c>
      <c r="E43" s="41"/>
      <c r="F43" s="11">
        <f t="shared" si="4"/>
        <v>2</v>
      </c>
      <c r="G43" s="41"/>
      <c r="H43" s="26">
        <v>3</v>
      </c>
      <c r="I43" s="26">
        <f t="shared" si="5"/>
        <v>0</v>
      </c>
    </row>
    <row r="44" spans="2:19" s="2" customFormat="1" ht="12.75" x14ac:dyDescent="0.2">
      <c r="B44" s="11" t="s">
        <v>9</v>
      </c>
      <c r="C44" s="41"/>
      <c r="D44" s="26">
        <v>10</v>
      </c>
      <c r="E44" s="41"/>
      <c r="F44" s="11">
        <f t="shared" si="4"/>
        <v>25</v>
      </c>
      <c r="G44" s="41"/>
      <c r="H44" s="26">
        <v>40</v>
      </c>
      <c r="I44" s="26">
        <f t="shared" si="5"/>
        <v>0</v>
      </c>
    </row>
    <row r="45" spans="2:19" s="2" customFormat="1" ht="12.75" x14ac:dyDescent="0.2">
      <c r="B45" s="11" t="s">
        <v>10</v>
      </c>
      <c r="C45" s="41"/>
      <c r="D45" s="26">
        <v>4</v>
      </c>
      <c r="E45" s="41"/>
      <c r="F45" s="11">
        <f t="shared" si="4"/>
        <v>12</v>
      </c>
      <c r="G45" s="41"/>
      <c r="H45" s="26">
        <v>20</v>
      </c>
      <c r="I45" s="26">
        <f t="shared" si="5"/>
        <v>0</v>
      </c>
    </row>
    <row r="46" spans="2:19" s="2" customFormat="1" ht="12.75" x14ac:dyDescent="0.2">
      <c r="B46" s="11" t="s">
        <v>11</v>
      </c>
      <c r="C46" s="41"/>
      <c r="D46" s="26">
        <v>10</v>
      </c>
      <c r="E46" s="41"/>
      <c r="F46" s="11">
        <f t="shared" si="4"/>
        <v>35</v>
      </c>
      <c r="G46" s="41"/>
      <c r="H46" s="26">
        <v>60</v>
      </c>
      <c r="I46" s="26">
        <f t="shared" si="5"/>
        <v>0</v>
      </c>
    </row>
    <row r="47" spans="2:19" s="2" customFormat="1" ht="12.75" x14ac:dyDescent="0.2">
      <c r="B47" s="11" t="s">
        <v>80</v>
      </c>
      <c r="C47" s="41"/>
      <c r="D47" s="26">
        <v>3</v>
      </c>
      <c r="E47" s="41"/>
      <c r="F47" s="11">
        <f t="shared" si="4"/>
        <v>5.5</v>
      </c>
      <c r="G47" s="41"/>
      <c r="H47" s="26">
        <v>8</v>
      </c>
      <c r="I47" s="26">
        <f t="shared" si="5"/>
        <v>0</v>
      </c>
    </row>
    <row r="48" spans="2:19" s="2" customFormat="1" ht="12.75" x14ac:dyDescent="0.2">
      <c r="B48" s="11" t="s">
        <v>13</v>
      </c>
      <c r="C48" s="41"/>
      <c r="D48" s="26">
        <v>26</v>
      </c>
      <c r="E48" s="41"/>
      <c r="F48" s="11">
        <f t="shared" si="4"/>
        <v>213</v>
      </c>
      <c r="G48" s="41"/>
      <c r="H48" s="26">
        <v>400</v>
      </c>
      <c r="I48" s="26">
        <f t="shared" si="5"/>
        <v>0</v>
      </c>
    </row>
    <row r="49" spans="2:9" s="2" customFormat="1" ht="12.75" x14ac:dyDescent="0.2">
      <c r="B49" s="11" t="s">
        <v>12</v>
      </c>
      <c r="C49" s="41"/>
      <c r="D49" s="26">
        <v>7</v>
      </c>
      <c r="E49" s="41"/>
      <c r="F49" s="11">
        <f t="shared" si="4"/>
        <v>11</v>
      </c>
      <c r="G49" s="41"/>
      <c r="H49" s="26">
        <v>15</v>
      </c>
      <c r="I49" s="26">
        <f t="shared" si="5"/>
        <v>0</v>
      </c>
    </row>
    <row r="50" spans="2:9" s="2" customFormat="1" ht="12.75" x14ac:dyDescent="0.2">
      <c r="B50" s="11" t="s">
        <v>14</v>
      </c>
      <c r="C50" s="41"/>
      <c r="D50" s="26">
        <v>2</v>
      </c>
      <c r="E50" s="41"/>
      <c r="F50" s="11">
        <f t="shared" si="4"/>
        <v>11</v>
      </c>
      <c r="G50" s="41"/>
      <c r="H50" s="26">
        <v>20</v>
      </c>
      <c r="I50" s="26">
        <f t="shared" si="5"/>
        <v>0</v>
      </c>
    </row>
    <row r="51" spans="2:9" s="2" customFormat="1" ht="12.75" x14ac:dyDescent="0.2">
      <c r="B51" s="11" t="s">
        <v>15</v>
      </c>
      <c r="C51" s="41"/>
      <c r="D51" s="26">
        <v>1</v>
      </c>
      <c r="E51" s="41"/>
      <c r="F51" s="11">
        <f t="shared" si="4"/>
        <v>4.5</v>
      </c>
      <c r="G51" s="41"/>
      <c r="H51" s="26">
        <v>8</v>
      </c>
      <c r="I51" s="26">
        <f t="shared" si="5"/>
        <v>0</v>
      </c>
    </row>
    <row r="52" spans="2:9" s="2" customFormat="1" ht="12.75" x14ac:dyDescent="0.2">
      <c r="B52" s="11" t="s">
        <v>16</v>
      </c>
      <c r="C52" s="41"/>
      <c r="D52" s="26">
        <v>4</v>
      </c>
      <c r="E52" s="41"/>
      <c r="F52" s="11">
        <f t="shared" si="4"/>
        <v>8</v>
      </c>
      <c r="G52" s="41"/>
      <c r="H52" s="26">
        <v>12</v>
      </c>
      <c r="I52" s="26">
        <f t="shared" si="5"/>
        <v>0</v>
      </c>
    </row>
    <row r="53" spans="2:9" s="2" customFormat="1" ht="12.75" x14ac:dyDescent="0.2">
      <c r="B53" s="11" t="s">
        <v>17</v>
      </c>
      <c r="C53" s="41"/>
      <c r="D53" s="26">
        <v>4</v>
      </c>
      <c r="E53" s="41"/>
      <c r="F53" s="11">
        <f t="shared" si="4"/>
        <v>8</v>
      </c>
      <c r="G53" s="41"/>
      <c r="H53" s="26">
        <v>12</v>
      </c>
      <c r="I53" s="26">
        <f t="shared" si="5"/>
        <v>0</v>
      </c>
    </row>
    <row r="54" spans="2:9" s="2" customFormat="1" ht="12.75" x14ac:dyDescent="0.2">
      <c r="B54" s="11" t="s">
        <v>18</v>
      </c>
      <c r="C54" s="41"/>
      <c r="D54" s="26">
        <v>7</v>
      </c>
      <c r="E54" s="41"/>
      <c r="F54" s="11">
        <f t="shared" si="4"/>
        <v>16.5</v>
      </c>
      <c r="G54" s="41"/>
      <c r="H54" s="26">
        <v>26</v>
      </c>
      <c r="I54" s="26">
        <f t="shared" si="5"/>
        <v>0</v>
      </c>
    </row>
    <row r="55" spans="2:9" s="2" customFormat="1" ht="12.75" x14ac:dyDescent="0.2">
      <c r="B55" s="11" t="s">
        <v>21</v>
      </c>
      <c r="C55" s="41"/>
      <c r="D55" s="26">
        <v>2</v>
      </c>
      <c r="E55" s="41"/>
      <c r="F55" s="11">
        <f t="shared" si="4"/>
        <v>14</v>
      </c>
      <c r="G55" s="41"/>
      <c r="H55" s="26">
        <v>26</v>
      </c>
      <c r="I55" s="26">
        <f t="shared" si="5"/>
        <v>0</v>
      </c>
    </row>
    <row r="56" spans="2:9" s="2" customFormat="1" ht="12.75" x14ac:dyDescent="0.2">
      <c r="B56" s="11" t="s">
        <v>22</v>
      </c>
      <c r="C56" s="41"/>
      <c r="D56" s="26">
        <v>3</v>
      </c>
      <c r="E56" s="41"/>
      <c r="F56" s="11">
        <f t="shared" si="4"/>
        <v>5.5</v>
      </c>
      <c r="G56" s="41"/>
      <c r="H56" s="26">
        <v>8</v>
      </c>
      <c r="I56" s="26">
        <f t="shared" si="5"/>
        <v>0</v>
      </c>
    </row>
    <row r="57" spans="2:9" s="2" customFormat="1" ht="12.75" x14ac:dyDescent="0.2">
      <c r="B57" s="11" t="s">
        <v>25</v>
      </c>
      <c r="C57" s="41"/>
      <c r="D57" s="26">
        <v>4</v>
      </c>
      <c r="E57" s="41"/>
      <c r="F57" s="11">
        <f t="shared" si="4"/>
        <v>8</v>
      </c>
      <c r="G57" s="41"/>
      <c r="H57" s="26">
        <v>12</v>
      </c>
      <c r="I57" s="26">
        <f t="shared" si="5"/>
        <v>0</v>
      </c>
    </row>
    <row r="58" spans="2:9" s="2" customFormat="1" ht="12.75" x14ac:dyDescent="0.2">
      <c r="B58" s="11" t="s">
        <v>24</v>
      </c>
      <c r="C58" s="41"/>
      <c r="D58" s="26">
        <v>1</v>
      </c>
      <c r="E58" s="41"/>
      <c r="F58" s="11">
        <f t="shared" si="4"/>
        <v>3.5</v>
      </c>
      <c r="G58" s="41"/>
      <c r="H58" s="26">
        <v>6</v>
      </c>
      <c r="I58" s="26">
        <f t="shared" si="5"/>
        <v>0</v>
      </c>
    </row>
    <row r="59" spans="2:9" s="2" customFormat="1" ht="12.75" x14ac:dyDescent="0.2">
      <c r="B59" s="11" t="s">
        <v>19</v>
      </c>
      <c r="C59" s="41"/>
      <c r="D59" s="26">
        <v>0.5</v>
      </c>
      <c r="E59" s="41"/>
      <c r="F59" s="11">
        <f t="shared" si="4"/>
        <v>0.75</v>
      </c>
      <c r="G59" s="41"/>
      <c r="H59" s="26">
        <v>1</v>
      </c>
      <c r="I59" s="26">
        <f t="shared" si="5"/>
        <v>0</v>
      </c>
    </row>
    <row r="60" spans="2:9" s="2" customFormat="1" ht="12.75" x14ac:dyDescent="0.2">
      <c r="B60" s="11" t="s">
        <v>20</v>
      </c>
      <c r="C60" s="41"/>
      <c r="D60" s="26">
        <v>6</v>
      </c>
      <c r="E60" s="41"/>
      <c r="F60" s="11">
        <f t="shared" si="4"/>
        <v>16</v>
      </c>
      <c r="G60" s="41"/>
      <c r="H60" s="26">
        <v>26</v>
      </c>
      <c r="I60" s="26">
        <f t="shared" si="5"/>
        <v>0</v>
      </c>
    </row>
    <row r="61" spans="2:9" s="2" customFormat="1" ht="12.75" x14ac:dyDescent="0.2">
      <c r="B61" s="11" t="s">
        <v>23</v>
      </c>
      <c r="C61" s="41"/>
      <c r="D61" s="26">
        <v>4</v>
      </c>
      <c r="E61" s="41"/>
      <c r="F61" s="11">
        <f t="shared" si="4"/>
        <v>10</v>
      </c>
      <c r="G61" s="41"/>
      <c r="H61" s="26">
        <v>16</v>
      </c>
      <c r="I61" s="26">
        <f t="shared" si="5"/>
        <v>0</v>
      </c>
    </row>
    <row r="62" spans="2:9" s="2" customFormat="1" ht="28.5" customHeight="1" x14ac:dyDescent="0.2">
      <c r="B62" s="27" t="s">
        <v>26</v>
      </c>
      <c r="C62" s="40" t="s">
        <v>0</v>
      </c>
      <c r="D62" s="29" t="s">
        <v>1</v>
      </c>
      <c r="E62" s="40" t="s">
        <v>0</v>
      </c>
      <c r="F62" s="30" t="s">
        <v>27</v>
      </c>
      <c r="G62" s="40" t="s">
        <v>0</v>
      </c>
      <c r="H62" s="29" t="s">
        <v>3</v>
      </c>
      <c r="I62" s="28" t="s">
        <v>133</v>
      </c>
    </row>
    <row r="63" spans="2:9" s="2" customFormat="1" ht="12.75" x14ac:dyDescent="0.2">
      <c r="B63" s="11" t="s">
        <v>16</v>
      </c>
      <c r="C63" s="41"/>
      <c r="D63" s="26">
        <v>8</v>
      </c>
      <c r="E63" s="41"/>
      <c r="F63" s="11">
        <f t="shared" ref="F63:F75" si="6">+(H63-D63)/2+D63</f>
        <v>17</v>
      </c>
      <c r="G63" s="41"/>
      <c r="H63" s="26">
        <v>26</v>
      </c>
      <c r="I63" s="26">
        <f t="shared" ref="I63:I75" si="7">+(C63*D63)+(E63*F63)+(G63*H63)</f>
        <v>0</v>
      </c>
    </row>
    <row r="64" spans="2:9" s="2" customFormat="1" ht="12.75" x14ac:dyDescent="0.2">
      <c r="B64" s="11" t="s">
        <v>81</v>
      </c>
      <c r="C64" s="41"/>
      <c r="D64" s="26">
        <v>16</v>
      </c>
      <c r="E64" s="41"/>
      <c r="F64" s="11">
        <f t="shared" si="6"/>
        <v>39</v>
      </c>
      <c r="G64" s="41"/>
      <c r="H64" s="26">
        <v>62</v>
      </c>
      <c r="I64" s="26">
        <f t="shared" si="7"/>
        <v>0</v>
      </c>
    </row>
    <row r="65" spans="2:9" s="2" customFormat="1" ht="12.75" x14ac:dyDescent="0.2">
      <c r="B65" s="11" t="s">
        <v>28</v>
      </c>
      <c r="C65" s="41"/>
      <c r="D65" s="26">
        <v>2</v>
      </c>
      <c r="E65" s="41"/>
      <c r="F65" s="11">
        <f t="shared" si="6"/>
        <v>5</v>
      </c>
      <c r="G65" s="41"/>
      <c r="H65" s="26">
        <v>8</v>
      </c>
      <c r="I65" s="26">
        <f t="shared" si="7"/>
        <v>0</v>
      </c>
    </row>
    <row r="66" spans="2:9" s="2" customFormat="1" ht="12.75" x14ac:dyDescent="0.2">
      <c r="B66" s="11" t="s">
        <v>29</v>
      </c>
      <c r="C66" s="41"/>
      <c r="D66" s="26">
        <v>5</v>
      </c>
      <c r="E66" s="41"/>
      <c r="F66" s="11">
        <f t="shared" si="6"/>
        <v>13</v>
      </c>
      <c r="G66" s="41"/>
      <c r="H66" s="26">
        <v>21</v>
      </c>
      <c r="I66" s="26">
        <f t="shared" si="7"/>
        <v>0</v>
      </c>
    </row>
    <row r="67" spans="2:9" s="2" customFormat="1" ht="12.75" x14ac:dyDescent="0.2">
      <c r="B67" s="11" t="s">
        <v>30</v>
      </c>
      <c r="C67" s="41"/>
      <c r="D67" s="26">
        <v>3</v>
      </c>
      <c r="E67" s="41"/>
      <c r="F67" s="11">
        <f t="shared" si="6"/>
        <v>7.5</v>
      </c>
      <c r="G67" s="41"/>
      <c r="H67" s="26">
        <v>12</v>
      </c>
      <c r="I67" s="26">
        <f t="shared" si="7"/>
        <v>0</v>
      </c>
    </row>
    <row r="68" spans="2:9" s="2" customFormat="1" ht="12.75" x14ac:dyDescent="0.2">
      <c r="B68" s="11" t="s">
        <v>21</v>
      </c>
      <c r="C68" s="41"/>
      <c r="D68" s="26">
        <v>4</v>
      </c>
      <c r="E68" s="41"/>
      <c r="F68" s="11">
        <f t="shared" si="6"/>
        <v>15</v>
      </c>
      <c r="G68" s="41"/>
      <c r="H68" s="26">
        <v>26</v>
      </c>
      <c r="I68" s="26">
        <f t="shared" si="7"/>
        <v>0</v>
      </c>
    </row>
    <row r="69" spans="2:9" s="2" customFormat="1" ht="12.75" x14ac:dyDescent="0.2">
      <c r="B69" s="11" t="s">
        <v>82</v>
      </c>
      <c r="C69" s="41"/>
      <c r="D69" s="26">
        <v>4</v>
      </c>
      <c r="E69" s="41"/>
      <c r="F69" s="11">
        <f t="shared" si="6"/>
        <v>7</v>
      </c>
      <c r="G69" s="41"/>
      <c r="H69" s="26">
        <v>10</v>
      </c>
      <c r="I69" s="26">
        <f t="shared" si="7"/>
        <v>0</v>
      </c>
    </row>
    <row r="70" spans="2:9" s="2" customFormat="1" ht="12.75" x14ac:dyDescent="0.2">
      <c r="B70" s="11" t="s">
        <v>25</v>
      </c>
      <c r="C70" s="41"/>
      <c r="D70" s="26">
        <v>5</v>
      </c>
      <c r="E70" s="41"/>
      <c r="F70" s="11">
        <f t="shared" si="6"/>
        <v>8.5</v>
      </c>
      <c r="G70" s="41"/>
      <c r="H70" s="26">
        <v>12</v>
      </c>
      <c r="I70" s="26">
        <f t="shared" si="7"/>
        <v>0</v>
      </c>
    </row>
    <row r="71" spans="2:9" s="2" customFormat="1" ht="12.75" x14ac:dyDescent="0.2">
      <c r="B71" s="11" t="s">
        <v>20</v>
      </c>
      <c r="C71" s="41"/>
      <c r="D71" s="26">
        <v>16</v>
      </c>
      <c r="E71" s="41"/>
      <c r="F71" s="11">
        <f t="shared" si="6"/>
        <v>39</v>
      </c>
      <c r="G71" s="41"/>
      <c r="H71" s="26">
        <v>62</v>
      </c>
      <c r="I71" s="26">
        <f t="shared" si="7"/>
        <v>0</v>
      </c>
    </row>
    <row r="72" spans="2:9" s="2" customFormat="1" ht="12.75" x14ac:dyDescent="0.2">
      <c r="B72" s="11" t="s">
        <v>23</v>
      </c>
      <c r="C72" s="41"/>
      <c r="D72" s="26">
        <v>3</v>
      </c>
      <c r="E72" s="41"/>
      <c r="F72" s="11">
        <f t="shared" si="6"/>
        <v>7.5</v>
      </c>
      <c r="G72" s="41"/>
      <c r="H72" s="26">
        <v>12</v>
      </c>
      <c r="I72" s="26">
        <f t="shared" si="7"/>
        <v>0</v>
      </c>
    </row>
    <row r="73" spans="2:9" s="2" customFormat="1" ht="12.75" x14ac:dyDescent="0.2">
      <c r="B73" s="11" t="s">
        <v>31</v>
      </c>
      <c r="C73" s="41"/>
      <c r="D73" s="26">
        <v>3</v>
      </c>
      <c r="E73" s="41"/>
      <c r="F73" s="11">
        <f t="shared" si="6"/>
        <v>5.5</v>
      </c>
      <c r="G73" s="41"/>
      <c r="H73" s="26">
        <v>8</v>
      </c>
      <c r="I73" s="26">
        <f t="shared" si="7"/>
        <v>0</v>
      </c>
    </row>
    <row r="74" spans="2:9" s="2" customFormat="1" ht="12.75" x14ac:dyDescent="0.2">
      <c r="B74" s="11" t="s">
        <v>32</v>
      </c>
      <c r="C74" s="41"/>
      <c r="D74" s="26">
        <v>10</v>
      </c>
      <c r="E74" s="41"/>
      <c r="F74" s="11">
        <f t="shared" si="6"/>
        <v>36</v>
      </c>
      <c r="G74" s="41"/>
      <c r="H74" s="26">
        <v>62</v>
      </c>
      <c r="I74" s="26">
        <f t="shared" si="7"/>
        <v>0</v>
      </c>
    </row>
    <row r="75" spans="2:9" s="2" customFormat="1" ht="12.75" x14ac:dyDescent="0.2">
      <c r="B75" s="11" t="s">
        <v>33</v>
      </c>
      <c r="C75" s="41"/>
      <c r="D75" s="26">
        <v>1</v>
      </c>
      <c r="E75" s="41"/>
      <c r="F75" s="11">
        <f t="shared" si="6"/>
        <v>2</v>
      </c>
      <c r="G75" s="41"/>
      <c r="H75" s="26">
        <v>3</v>
      </c>
      <c r="I75" s="26">
        <f t="shared" si="7"/>
        <v>0</v>
      </c>
    </row>
    <row r="76" spans="2:9" s="2" customFormat="1" ht="30" customHeight="1" x14ac:dyDescent="0.2">
      <c r="B76" s="27" t="s">
        <v>34</v>
      </c>
      <c r="C76" s="40" t="s">
        <v>0</v>
      </c>
      <c r="D76" s="29" t="s">
        <v>1</v>
      </c>
      <c r="E76" s="40" t="s">
        <v>0</v>
      </c>
      <c r="F76" s="30" t="s">
        <v>27</v>
      </c>
      <c r="G76" s="40" t="s">
        <v>0</v>
      </c>
      <c r="H76" s="29" t="s">
        <v>3</v>
      </c>
      <c r="I76" s="28" t="s">
        <v>133</v>
      </c>
    </row>
    <row r="77" spans="2:9" s="2" customFormat="1" ht="12.75" x14ac:dyDescent="0.2">
      <c r="B77" s="11" t="s">
        <v>35</v>
      </c>
      <c r="C77" s="41"/>
      <c r="D77" s="26">
        <v>2</v>
      </c>
      <c r="E77" s="41"/>
      <c r="F77" s="11">
        <f t="shared" ref="F77:F83" si="8">+(H77-D77)/2+D77</f>
        <v>5</v>
      </c>
      <c r="G77" s="41"/>
      <c r="H77" s="26">
        <v>8</v>
      </c>
      <c r="I77" s="26">
        <f t="shared" ref="I77:I83" si="9">+(C77*D77)+(E77*F77)+(G77*H77)</f>
        <v>0</v>
      </c>
    </row>
    <row r="78" spans="2:9" s="2" customFormat="1" ht="12.75" x14ac:dyDescent="0.2">
      <c r="B78" s="11" t="s">
        <v>7</v>
      </c>
      <c r="C78" s="41"/>
      <c r="D78" s="26">
        <v>3</v>
      </c>
      <c r="E78" s="41"/>
      <c r="F78" s="11">
        <f t="shared" si="8"/>
        <v>12</v>
      </c>
      <c r="G78" s="41"/>
      <c r="H78" s="26">
        <v>21</v>
      </c>
      <c r="I78" s="26">
        <f t="shared" si="9"/>
        <v>0</v>
      </c>
    </row>
    <row r="79" spans="2:9" s="2" customFormat="1" ht="12.75" x14ac:dyDescent="0.2">
      <c r="B79" s="11" t="s">
        <v>9</v>
      </c>
      <c r="C79" s="41"/>
      <c r="D79" s="26">
        <v>5</v>
      </c>
      <c r="E79" s="41"/>
      <c r="F79" s="11">
        <f t="shared" si="8"/>
        <v>13</v>
      </c>
      <c r="G79" s="41"/>
      <c r="H79" s="26">
        <v>21</v>
      </c>
      <c r="I79" s="26">
        <f t="shared" si="9"/>
        <v>0</v>
      </c>
    </row>
    <row r="80" spans="2:9" s="2" customFormat="1" ht="12.75" x14ac:dyDescent="0.2">
      <c r="B80" s="11" t="s">
        <v>10</v>
      </c>
      <c r="C80" s="41"/>
      <c r="D80" s="26">
        <v>4</v>
      </c>
      <c r="E80" s="41"/>
      <c r="F80" s="11">
        <f t="shared" si="8"/>
        <v>8</v>
      </c>
      <c r="G80" s="41"/>
      <c r="H80" s="26">
        <v>12</v>
      </c>
      <c r="I80" s="26">
        <f t="shared" si="9"/>
        <v>0</v>
      </c>
    </row>
    <row r="81" spans="2:9" s="2" customFormat="1" ht="12.75" x14ac:dyDescent="0.2">
      <c r="B81" s="11" t="s">
        <v>16</v>
      </c>
      <c r="C81" s="41"/>
      <c r="D81" s="26">
        <v>3</v>
      </c>
      <c r="E81" s="41"/>
      <c r="F81" s="11">
        <f t="shared" si="8"/>
        <v>14.5</v>
      </c>
      <c r="G81" s="41"/>
      <c r="H81" s="26">
        <v>26</v>
      </c>
      <c r="I81" s="26">
        <f t="shared" si="9"/>
        <v>0</v>
      </c>
    </row>
    <row r="82" spans="2:9" s="2" customFormat="1" ht="12.75" x14ac:dyDescent="0.2">
      <c r="B82" s="11" t="s">
        <v>36</v>
      </c>
      <c r="C82" s="41"/>
      <c r="D82" s="26">
        <v>4</v>
      </c>
      <c r="E82" s="41"/>
      <c r="F82" s="11">
        <f t="shared" si="8"/>
        <v>8</v>
      </c>
      <c r="G82" s="41"/>
      <c r="H82" s="26">
        <v>12</v>
      </c>
      <c r="I82" s="26">
        <f t="shared" si="9"/>
        <v>0</v>
      </c>
    </row>
    <row r="83" spans="2:9" s="2" customFormat="1" ht="12.75" x14ac:dyDescent="0.2">
      <c r="B83" s="11" t="s">
        <v>37</v>
      </c>
      <c r="C83" s="41"/>
      <c r="D83" s="26">
        <v>3</v>
      </c>
      <c r="E83" s="41"/>
      <c r="F83" s="11">
        <f t="shared" si="8"/>
        <v>7.5</v>
      </c>
      <c r="G83" s="41"/>
      <c r="H83" s="26">
        <v>12</v>
      </c>
      <c r="I83" s="26">
        <f t="shared" si="9"/>
        <v>0</v>
      </c>
    </row>
    <row r="84" spans="2:9" s="2" customFormat="1" ht="12.75" x14ac:dyDescent="0.2">
      <c r="B84" s="11" t="s">
        <v>30</v>
      </c>
      <c r="C84" s="41"/>
      <c r="D84" s="26">
        <v>2</v>
      </c>
      <c r="E84" s="41"/>
      <c r="F84" s="11">
        <f>+(H84-D84)/2+D84</f>
        <v>4</v>
      </c>
      <c r="G84" s="41"/>
      <c r="H84" s="26">
        <v>6</v>
      </c>
      <c r="I84" s="26">
        <f>+(C84*D84)+(E84*F84)+(G84*H84)</f>
        <v>0</v>
      </c>
    </row>
    <row r="85" spans="2:9" s="2" customFormat="1" ht="30" customHeight="1" x14ac:dyDescent="0.2">
      <c r="B85" s="45" t="s">
        <v>142</v>
      </c>
      <c r="C85" s="40" t="s">
        <v>0</v>
      </c>
      <c r="D85" s="29" t="s">
        <v>1</v>
      </c>
      <c r="E85" s="40" t="s">
        <v>0</v>
      </c>
      <c r="F85" s="30" t="s">
        <v>27</v>
      </c>
      <c r="G85" s="40" t="s">
        <v>0</v>
      </c>
      <c r="H85" s="29" t="s">
        <v>3</v>
      </c>
      <c r="I85" s="28" t="s">
        <v>133</v>
      </c>
    </row>
    <row r="86" spans="2:9" s="2" customFormat="1" ht="12.75" x14ac:dyDescent="0.2">
      <c r="B86" s="11" t="s">
        <v>21</v>
      </c>
      <c r="C86" s="41"/>
      <c r="D86" s="26">
        <v>3</v>
      </c>
      <c r="E86" s="41"/>
      <c r="F86" s="11">
        <f t="shared" ref="F86:F92" si="10">+(H86-D86)/2+D86</f>
        <v>6</v>
      </c>
      <c r="G86" s="41"/>
      <c r="H86" s="26">
        <v>9</v>
      </c>
      <c r="I86" s="26">
        <f t="shared" ref="I86:I92" si="11">+(C86*D86)+(E86*F86)+(G86*H86)</f>
        <v>0</v>
      </c>
    </row>
    <row r="87" spans="2:9" s="2" customFormat="1" ht="12.75" x14ac:dyDescent="0.2">
      <c r="B87" s="11" t="s">
        <v>22</v>
      </c>
      <c r="C87" s="41"/>
      <c r="D87" s="26">
        <v>2</v>
      </c>
      <c r="E87" s="41"/>
      <c r="F87" s="11">
        <f t="shared" si="10"/>
        <v>4</v>
      </c>
      <c r="G87" s="41"/>
      <c r="H87" s="26">
        <v>6</v>
      </c>
      <c r="I87" s="26">
        <f t="shared" si="11"/>
        <v>0</v>
      </c>
    </row>
    <row r="88" spans="2:9" s="2" customFormat="1" ht="12.75" x14ac:dyDescent="0.2">
      <c r="B88" s="11" t="s">
        <v>25</v>
      </c>
      <c r="C88" s="41"/>
      <c r="D88" s="26">
        <v>2</v>
      </c>
      <c r="E88" s="41"/>
      <c r="F88" s="11">
        <f t="shared" si="10"/>
        <v>5</v>
      </c>
      <c r="G88" s="41"/>
      <c r="H88" s="26">
        <v>8</v>
      </c>
      <c r="I88" s="26">
        <f t="shared" si="11"/>
        <v>0</v>
      </c>
    </row>
    <row r="89" spans="2:9" s="2" customFormat="1" ht="12.75" x14ac:dyDescent="0.2">
      <c r="B89" s="11" t="s">
        <v>38</v>
      </c>
      <c r="C89" s="41"/>
      <c r="D89" s="26">
        <v>4</v>
      </c>
      <c r="E89" s="41"/>
      <c r="F89" s="11">
        <f t="shared" si="10"/>
        <v>12</v>
      </c>
      <c r="G89" s="41"/>
      <c r="H89" s="26">
        <v>20</v>
      </c>
      <c r="I89" s="26">
        <f t="shared" si="11"/>
        <v>0</v>
      </c>
    </row>
    <row r="90" spans="2:9" s="2" customFormat="1" ht="12.75" x14ac:dyDescent="0.2">
      <c r="B90" s="11" t="s">
        <v>39</v>
      </c>
      <c r="C90" s="41"/>
      <c r="D90" s="26">
        <v>0.5</v>
      </c>
      <c r="E90" s="41"/>
      <c r="F90" s="11">
        <f t="shared" si="10"/>
        <v>1.25</v>
      </c>
      <c r="G90" s="41"/>
      <c r="H90" s="26">
        <v>2</v>
      </c>
      <c r="I90" s="26">
        <f t="shared" si="11"/>
        <v>0</v>
      </c>
    </row>
    <row r="91" spans="2:9" s="2" customFormat="1" ht="12.75" x14ac:dyDescent="0.2">
      <c r="B91" s="11" t="s">
        <v>23</v>
      </c>
      <c r="C91" s="41"/>
      <c r="D91" s="26">
        <v>3</v>
      </c>
      <c r="E91" s="41"/>
      <c r="F91" s="11">
        <f t="shared" si="10"/>
        <v>5.5</v>
      </c>
      <c r="G91" s="41"/>
      <c r="H91" s="26">
        <v>8</v>
      </c>
      <c r="I91" s="26">
        <f t="shared" si="11"/>
        <v>0</v>
      </c>
    </row>
    <row r="92" spans="2:9" s="2" customFormat="1" ht="12.75" x14ac:dyDescent="0.2">
      <c r="B92" s="11" t="s">
        <v>40</v>
      </c>
      <c r="C92" s="41"/>
      <c r="D92" s="26">
        <v>1</v>
      </c>
      <c r="E92" s="41"/>
      <c r="F92" s="11">
        <f t="shared" si="10"/>
        <v>2.5</v>
      </c>
      <c r="G92" s="41"/>
      <c r="H92" s="26">
        <v>4</v>
      </c>
      <c r="I92" s="26">
        <f t="shared" si="11"/>
        <v>0</v>
      </c>
    </row>
    <row r="93" spans="2:9" s="2" customFormat="1" ht="25.5" x14ac:dyDescent="0.2">
      <c r="B93" s="27" t="s">
        <v>52</v>
      </c>
      <c r="C93" s="40" t="s">
        <v>0</v>
      </c>
      <c r="D93" s="29" t="s">
        <v>1</v>
      </c>
      <c r="E93" s="40" t="s">
        <v>0</v>
      </c>
      <c r="F93" s="30" t="s">
        <v>27</v>
      </c>
      <c r="G93" s="40" t="s">
        <v>0</v>
      </c>
      <c r="H93" s="29" t="s">
        <v>3</v>
      </c>
      <c r="I93" s="28" t="s">
        <v>133</v>
      </c>
    </row>
    <row r="94" spans="2:9" s="2" customFormat="1" ht="12.75" x14ac:dyDescent="0.2">
      <c r="B94" s="11" t="s">
        <v>94</v>
      </c>
      <c r="C94" s="41"/>
      <c r="D94" s="26">
        <v>10</v>
      </c>
      <c r="E94" s="41"/>
      <c r="F94" s="11">
        <f t="shared" ref="F94:F102" si="12">+(H94-D94)/2+D94</f>
        <v>20.5</v>
      </c>
      <c r="G94" s="41"/>
      <c r="H94" s="26">
        <v>31</v>
      </c>
      <c r="I94" s="26">
        <f t="shared" ref="I94:I102" si="13">+(C94*D94)+(E94*F94)+(G94*H94)</f>
        <v>0</v>
      </c>
    </row>
    <row r="95" spans="2:9" s="2" customFormat="1" ht="12.75" x14ac:dyDescent="0.2">
      <c r="B95" s="11" t="s">
        <v>51</v>
      </c>
      <c r="C95" s="41"/>
      <c r="D95" s="26">
        <v>5</v>
      </c>
      <c r="E95" s="41"/>
      <c r="F95" s="11">
        <f t="shared" si="12"/>
        <v>44</v>
      </c>
      <c r="G95" s="41"/>
      <c r="H95" s="26">
        <v>83</v>
      </c>
      <c r="I95" s="26">
        <f t="shared" si="13"/>
        <v>0</v>
      </c>
    </row>
    <row r="96" spans="2:9" s="2" customFormat="1" ht="12.75" x14ac:dyDescent="0.2">
      <c r="B96" s="11" t="s">
        <v>95</v>
      </c>
      <c r="C96" s="41"/>
      <c r="D96" s="26">
        <v>1</v>
      </c>
      <c r="E96" s="41"/>
      <c r="F96" s="11">
        <f t="shared" si="12"/>
        <v>2</v>
      </c>
      <c r="G96" s="41"/>
      <c r="H96" s="26">
        <v>3</v>
      </c>
      <c r="I96" s="26">
        <f t="shared" si="13"/>
        <v>0</v>
      </c>
    </row>
    <row r="97" spans="2:9" s="2" customFormat="1" ht="12.75" x14ac:dyDescent="0.2">
      <c r="B97" s="11" t="s">
        <v>97</v>
      </c>
      <c r="C97" s="41"/>
      <c r="D97" s="26">
        <v>1</v>
      </c>
      <c r="E97" s="41"/>
      <c r="F97" s="11">
        <f t="shared" si="12"/>
        <v>2</v>
      </c>
      <c r="G97" s="41"/>
      <c r="H97" s="26">
        <v>3</v>
      </c>
      <c r="I97" s="26">
        <f t="shared" si="13"/>
        <v>0</v>
      </c>
    </row>
    <row r="98" spans="2:9" s="2" customFormat="1" ht="12.75" x14ac:dyDescent="0.2">
      <c r="B98" s="11" t="s">
        <v>96</v>
      </c>
      <c r="C98" s="41"/>
      <c r="D98" s="26">
        <v>1</v>
      </c>
      <c r="E98" s="41"/>
      <c r="F98" s="11">
        <f t="shared" si="12"/>
        <v>1.5</v>
      </c>
      <c r="G98" s="41"/>
      <c r="H98" s="26">
        <v>2</v>
      </c>
      <c r="I98" s="26">
        <f t="shared" si="13"/>
        <v>0</v>
      </c>
    </row>
    <row r="99" spans="2:9" s="2" customFormat="1" ht="12.75" x14ac:dyDescent="0.2">
      <c r="B99" s="11" t="s">
        <v>101</v>
      </c>
      <c r="C99" s="41"/>
      <c r="D99" s="26">
        <v>2</v>
      </c>
      <c r="E99" s="41"/>
      <c r="F99" s="11">
        <f t="shared" si="12"/>
        <v>3.5</v>
      </c>
      <c r="G99" s="41"/>
      <c r="H99" s="26">
        <v>5</v>
      </c>
      <c r="I99" s="26">
        <f t="shared" si="13"/>
        <v>0</v>
      </c>
    </row>
    <row r="100" spans="2:9" s="2" customFormat="1" ht="12.75" x14ac:dyDescent="0.2">
      <c r="B100" s="11" t="s">
        <v>98</v>
      </c>
      <c r="C100" s="41"/>
      <c r="D100" s="26">
        <v>5</v>
      </c>
      <c r="E100" s="41"/>
      <c r="F100" s="11">
        <f t="shared" si="12"/>
        <v>28</v>
      </c>
      <c r="G100" s="41"/>
      <c r="H100" s="26">
        <v>51</v>
      </c>
      <c r="I100" s="26">
        <f t="shared" si="13"/>
        <v>0</v>
      </c>
    </row>
    <row r="101" spans="2:9" s="2" customFormat="1" ht="12.75" x14ac:dyDescent="0.2">
      <c r="B101" s="11" t="s">
        <v>99</v>
      </c>
      <c r="C101" s="41"/>
      <c r="D101" s="26">
        <v>5</v>
      </c>
      <c r="E101" s="41"/>
      <c r="F101" s="11">
        <f t="shared" si="12"/>
        <v>80</v>
      </c>
      <c r="G101" s="41"/>
      <c r="H101" s="26">
        <v>155</v>
      </c>
      <c r="I101" s="26">
        <f t="shared" si="13"/>
        <v>0</v>
      </c>
    </row>
    <row r="102" spans="2:9" s="2" customFormat="1" ht="12.75" x14ac:dyDescent="0.2">
      <c r="B102" s="11" t="s">
        <v>100</v>
      </c>
      <c r="C102" s="41"/>
      <c r="D102" s="26">
        <v>104</v>
      </c>
      <c r="E102" s="41"/>
      <c r="F102" s="11">
        <f t="shared" si="12"/>
        <v>259.5</v>
      </c>
      <c r="G102" s="41"/>
      <c r="H102" s="26">
        <v>415</v>
      </c>
      <c r="I102" s="26">
        <f t="shared" si="13"/>
        <v>0</v>
      </c>
    </row>
    <row r="103" spans="2:9" s="2" customFormat="1" ht="12.75" x14ac:dyDescent="0.2">
      <c r="B103" s="11" t="s">
        <v>53</v>
      </c>
      <c r="C103" s="41"/>
      <c r="D103" s="26">
        <v>41</v>
      </c>
      <c r="E103" s="41"/>
      <c r="F103" s="11">
        <f t="shared" ref="F103:F122" si="14">+(H103-D103)/2+D103</f>
        <v>124</v>
      </c>
      <c r="G103" s="41"/>
      <c r="H103" s="26">
        <v>207</v>
      </c>
      <c r="I103" s="26">
        <f t="shared" ref="I103:I122" si="15">+(C103*D103)+(E103*F103)+(G103*H103)</f>
        <v>0</v>
      </c>
    </row>
    <row r="104" spans="2:9" s="2" customFormat="1" ht="12.75" x14ac:dyDescent="0.2">
      <c r="B104" s="11" t="s">
        <v>102</v>
      </c>
      <c r="C104" s="41"/>
      <c r="D104" s="26">
        <v>2</v>
      </c>
      <c r="E104" s="41"/>
      <c r="F104" s="11">
        <f t="shared" si="14"/>
        <v>3.5</v>
      </c>
      <c r="G104" s="41"/>
      <c r="H104" s="26">
        <v>5</v>
      </c>
      <c r="I104" s="26">
        <f t="shared" si="15"/>
        <v>0</v>
      </c>
    </row>
    <row r="105" spans="2:9" s="2" customFormat="1" ht="12.75" x14ac:dyDescent="0.2">
      <c r="B105" s="11" t="s">
        <v>103</v>
      </c>
      <c r="C105" s="41"/>
      <c r="D105" s="26">
        <v>8</v>
      </c>
      <c r="E105" s="41"/>
      <c r="F105" s="11">
        <f t="shared" si="14"/>
        <v>12</v>
      </c>
      <c r="G105" s="41"/>
      <c r="H105" s="26">
        <v>16</v>
      </c>
      <c r="I105" s="26">
        <f t="shared" si="15"/>
        <v>0</v>
      </c>
    </row>
    <row r="106" spans="2:9" s="2" customFormat="1" ht="12.75" x14ac:dyDescent="0.2">
      <c r="B106" s="11" t="s">
        <v>104</v>
      </c>
      <c r="C106" s="41"/>
      <c r="D106" s="26">
        <v>5</v>
      </c>
      <c r="E106" s="41"/>
      <c r="F106" s="11">
        <f t="shared" si="14"/>
        <v>15.5</v>
      </c>
      <c r="G106" s="41"/>
      <c r="H106" s="26">
        <v>26</v>
      </c>
      <c r="I106" s="26">
        <f t="shared" si="15"/>
        <v>0</v>
      </c>
    </row>
    <row r="107" spans="2:9" s="2" customFormat="1" ht="12.75" x14ac:dyDescent="0.2">
      <c r="B107" s="49" t="s">
        <v>140</v>
      </c>
      <c r="C107" s="41"/>
      <c r="D107" s="50">
        <v>10</v>
      </c>
      <c r="E107" s="41"/>
      <c r="F107" s="49">
        <f t="shared" si="14"/>
        <v>30</v>
      </c>
      <c r="G107" s="41"/>
      <c r="H107" s="50">
        <v>50</v>
      </c>
      <c r="I107" s="50">
        <f t="shared" si="15"/>
        <v>0</v>
      </c>
    </row>
    <row r="108" spans="2:9" s="2" customFormat="1" ht="12.75" x14ac:dyDescent="0.2">
      <c r="B108" s="11" t="s">
        <v>105</v>
      </c>
      <c r="C108" s="41"/>
      <c r="D108" s="26">
        <v>2</v>
      </c>
      <c r="E108" s="41"/>
      <c r="F108" s="11">
        <f t="shared" si="14"/>
        <v>14</v>
      </c>
      <c r="G108" s="41"/>
      <c r="H108" s="26">
        <v>26</v>
      </c>
      <c r="I108" s="26">
        <f t="shared" si="15"/>
        <v>0</v>
      </c>
    </row>
    <row r="109" spans="2:9" s="2" customFormat="1" ht="12.75" x14ac:dyDescent="0.2">
      <c r="B109" s="33" t="s">
        <v>106</v>
      </c>
      <c r="C109" s="41"/>
      <c r="D109" s="26">
        <v>3</v>
      </c>
      <c r="E109" s="41"/>
      <c r="F109" s="11">
        <f t="shared" si="14"/>
        <v>9.5</v>
      </c>
      <c r="G109" s="41"/>
      <c r="H109" s="26">
        <v>16</v>
      </c>
      <c r="I109" s="26">
        <f t="shared" si="15"/>
        <v>0</v>
      </c>
    </row>
    <row r="110" spans="2:9" s="2" customFormat="1" ht="12.75" x14ac:dyDescent="0.2">
      <c r="B110" s="11" t="s">
        <v>107</v>
      </c>
      <c r="C110" s="41"/>
      <c r="D110" s="26">
        <v>5</v>
      </c>
      <c r="E110" s="41"/>
      <c r="F110" s="11">
        <f t="shared" si="14"/>
        <v>10.5</v>
      </c>
      <c r="G110" s="41"/>
      <c r="H110" s="26">
        <v>16</v>
      </c>
      <c r="I110" s="26">
        <f t="shared" si="15"/>
        <v>0</v>
      </c>
    </row>
    <row r="111" spans="2:9" s="2" customFormat="1" ht="12.75" x14ac:dyDescent="0.2">
      <c r="B111" s="11" t="s">
        <v>108</v>
      </c>
      <c r="C111" s="41"/>
      <c r="D111" s="26">
        <v>26</v>
      </c>
      <c r="E111" s="41"/>
      <c r="F111" s="11">
        <f t="shared" si="14"/>
        <v>65</v>
      </c>
      <c r="G111" s="41"/>
      <c r="H111" s="26">
        <v>104</v>
      </c>
      <c r="I111" s="26">
        <f t="shared" si="15"/>
        <v>0</v>
      </c>
    </row>
    <row r="112" spans="2:9" s="2" customFormat="1" ht="12.75" x14ac:dyDescent="0.2">
      <c r="B112" s="11" t="s">
        <v>54</v>
      </c>
      <c r="C112" s="41"/>
      <c r="D112" s="26">
        <v>104</v>
      </c>
      <c r="E112" s="41"/>
      <c r="F112" s="11">
        <f t="shared" si="14"/>
        <v>207.5</v>
      </c>
      <c r="G112" s="41"/>
      <c r="H112" s="26">
        <v>311</v>
      </c>
      <c r="I112" s="26">
        <f t="shared" si="15"/>
        <v>0</v>
      </c>
    </row>
    <row r="113" spans="2:9" s="2" customFormat="1" ht="12.75" x14ac:dyDescent="0.2">
      <c r="B113" s="11" t="s">
        <v>109</v>
      </c>
      <c r="C113" s="41"/>
      <c r="D113" s="26">
        <v>8</v>
      </c>
      <c r="E113" s="41"/>
      <c r="F113" s="11">
        <f t="shared" si="14"/>
        <v>30</v>
      </c>
      <c r="G113" s="41"/>
      <c r="H113" s="26">
        <v>52</v>
      </c>
      <c r="I113" s="26">
        <f t="shared" si="15"/>
        <v>0</v>
      </c>
    </row>
    <row r="114" spans="2:9" s="2" customFormat="1" ht="12.75" x14ac:dyDescent="0.2">
      <c r="B114" s="11" t="s">
        <v>110</v>
      </c>
      <c r="C114" s="41"/>
      <c r="D114" s="26">
        <v>3</v>
      </c>
      <c r="E114" s="41"/>
      <c r="F114" s="11">
        <f t="shared" si="14"/>
        <v>9.5</v>
      </c>
      <c r="G114" s="41"/>
      <c r="H114" s="26">
        <v>16</v>
      </c>
      <c r="I114" s="26">
        <f t="shared" si="15"/>
        <v>0</v>
      </c>
    </row>
    <row r="115" spans="2:9" s="2" customFormat="1" ht="12.75" x14ac:dyDescent="0.2">
      <c r="B115" s="11" t="s">
        <v>55</v>
      </c>
      <c r="C115" s="41"/>
      <c r="D115" s="26">
        <v>15</v>
      </c>
      <c r="E115" s="41"/>
      <c r="F115" s="11">
        <f t="shared" si="14"/>
        <v>51.5</v>
      </c>
      <c r="G115" s="41"/>
      <c r="H115" s="26">
        <v>88</v>
      </c>
      <c r="I115" s="26">
        <f t="shared" si="15"/>
        <v>0</v>
      </c>
    </row>
    <row r="116" spans="2:9" s="2" customFormat="1" ht="12.75" x14ac:dyDescent="0.2">
      <c r="B116" s="11" t="s">
        <v>111</v>
      </c>
      <c r="C116" s="41"/>
      <c r="D116" s="26">
        <v>16</v>
      </c>
      <c r="E116" s="41"/>
      <c r="F116" s="11">
        <f t="shared" si="14"/>
        <v>47</v>
      </c>
      <c r="G116" s="41"/>
      <c r="H116" s="26">
        <v>78</v>
      </c>
      <c r="I116" s="26">
        <f t="shared" si="15"/>
        <v>0</v>
      </c>
    </row>
    <row r="117" spans="2:9" s="2" customFormat="1" ht="12.75" x14ac:dyDescent="0.2">
      <c r="B117" s="11" t="s">
        <v>112</v>
      </c>
      <c r="C117" s="41"/>
      <c r="D117" s="26">
        <v>0.5</v>
      </c>
      <c r="E117" s="41"/>
      <c r="F117" s="11">
        <f t="shared" si="14"/>
        <v>0.75</v>
      </c>
      <c r="G117" s="41"/>
      <c r="H117" s="26">
        <v>1</v>
      </c>
      <c r="I117" s="26">
        <f t="shared" si="15"/>
        <v>0</v>
      </c>
    </row>
    <row r="118" spans="2:9" s="2" customFormat="1" ht="12.75" x14ac:dyDescent="0.2">
      <c r="B118" s="49" t="s">
        <v>141</v>
      </c>
      <c r="C118" s="41"/>
      <c r="D118" s="50">
        <v>25</v>
      </c>
      <c r="E118" s="41"/>
      <c r="F118" s="49">
        <f t="shared" si="14"/>
        <v>87.5</v>
      </c>
      <c r="G118" s="41"/>
      <c r="H118" s="50">
        <v>150</v>
      </c>
      <c r="I118" s="50">
        <f t="shared" si="15"/>
        <v>0</v>
      </c>
    </row>
    <row r="119" spans="2:9" s="2" customFormat="1" ht="12.75" x14ac:dyDescent="0.2">
      <c r="B119" s="11" t="s">
        <v>113</v>
      </c>
      <c r="C119" s="41"/>
      <c r="D119" s="26">
        <v>2</v>
      </c>
      <c r="E119" s="41"/>
      <c r="F119" s="11">
        <f t="shared" si="14"/>
        <v>3.5</v>
      </c>
      <c r="G119" s="41"/>
      <c r="H119" s="26">
        <v>5</v>
      </c>
      <c r="I119" s="26">
        <f t="shared" si="15"/>
        <v>0</v>
      </c>
    </row>
    <row r="120" spans="2:9" s="2" customFormat="1" ht="12.75" x14ac:dyDescent="0.2">
      <c r="B120" s="11" t="s">
        <v>56</v>
      </c>
      <c r="C120" s="41"/>
      <c r="D120" s="26">
        <v>5</v>
      </c>
      <c r="E120" s="41"/>
      <c r="F120" s="11">
        <f t="shared" si="14"/>
        <v>15.5</v>
      </c>
      <c r="G120" s="41"/>
      <c r="H120" s="26">
        <v>26</v>
      </c>
      <c r="I120" s="26">
        <f t="shared" si="15"/>
        <v>0</v>
      </c>
    </row>
    <row r="121" spans="2:9" s="2" customFormat="1" ht="12.75" x14ac:dyDescent="0.2">
      <c r="B121" s="11" t="s">
        <v>114</v>
      </c>
      <c r="C121" s="41"/>
      <c r="D121" s="26">
        <v>2</v>
      </c>
      <c r="E121" s="41"/>
      <c r="F121" s="11">
        <f t="shared" si="14"/>
        <v>4</v>
      </c>
      <c r="G121" s="41"/>
      <c r="H121" s="26">
        <v>6</v>
      </c>
      <c r="I121" s="26">
        <f t="shared" si="15"/>
        <v>0</v>
      </c>
    </row>
    <row r="122" spans="2:9" s="13" customFormat="1" ht="12.75" x14ac:dyDescent="0.2">
      <c r="B122" s="11" t="s">
        <v>57</v>
      </c>
      <c r="C122" s="41"/>
      <c r="D122" s="26">
        <v>16</v>
      </c>
      <c r="E122" s="41"/>
      <c r="F122" s="11">
        <f t="shared" si="14"/>
        <v>41.5</v>
      </c>
      <c r="G122" s="41"/>
      <c r="H122" s="26">
        <v>67</v>
      </c>
      <c r="I122" s="26">
        <f t="shared" si="15"/>
        <v>0</v>
      </c>
    </row>
    <row r="123" spans="2:9" s="2" customFormat="1" ht="29.25" customHeight="1" x14ac:dyDescent="0.2">
      <c r="B123" s="27" t="s">
        <v>58</v>
      </c>
      <c r="C123" s="40" t="s">
        <v>0</v>
      </c>
      <c r="D123" s="29" t="s">
        <v>1</v>
      </c>
      <c r="E123" s="40" t="s">
        <v>0</v>
      </c>
      <c r="F123" s="30" t="s">
        <v>27</v>
      </c>
      <c r="G123" s="40" t="s">
        <v>0</v>
      </c>
      <c r="H123" s="29" t="s">
        <v>3</v>
      </c>
      <c r="I123" s="28" t="s">
        <v>133</v>
      </c>
    </row>
    <row r="124" spans="2:9" s="2" customFormat="1" ht="12.75" x14ac:dyDescent="0.2">
      <c r="B124" s="11" t="s">
        <v>115</v>
      </c>
      <c r="C124" s="41"/>
      <c r="D124" s="26">
        <v>52</v>
      </c>
      <c r="E124" s="41"/>
      <c r="F124" s="11">
        <f t="shared" ref="F124:F152" si="16">+(H124-D124)/2+D124</f>
        <v>114</v>
      </c>
      <c r="G124" s="41"/>
      <c r="H124" s="26">
        <v>176</v>
      </c>
      <c r="I124" s="26">
        <f t="shared" ref="I124:I152" si="17">+(C124*D124)+(E124*F124)+(G124*H124)</f>
        <v>0</v>
      </c>
    </row>
    <row r="125" spans="2:9" s="2" customFormat="1" ht="12.75" x14ac:dyDescent="0.2">
      <c r="B125" s="11" t="s">
        <v>116</v>
      </c>
      <c r="C125" s="41"/>
      <c r="D125" s="26">
        <v>36</v>
      </c>
      <c r="E125" s="41"/>
      <c r="F125" s="11">
        <f t="shared" si="16"/>
        <v>70</v>
      </c>
      <c r="G125" s="41"/>
      <c r="H125" s="26">
        <v>104</v>
      </c>
      <c r="I125" s="26">
        <f t="shared" si="17"/>
        <v>0</v>
      </c>
    </row>
    <row r="126" spans="2:9" s="2" customFormat="1" ht="12.75" x14ac:dyDescent="0.2">
      <c r="B126" s="11" t="s">
        <v>117</v>
      </c>
      <c r="C126" s="41"/>
      <c r="D126" s="26">
        <v>259</v>
      </c>
      <c r="E126" s="41"/>
      <c r="F126" s="11">
        <f t="shared" si="16"/>
        <v>648</v>
      </c>
      <c r="G126" s="41"/>
      <c r="H126" s="26">
        <v>1037</v>
      </c>
      <c r="I126" s="26">
        <f t="shared" si="17"/>
        <v>0</v>
      </c>
    </row>
    <row r="127" spans="2:9" s="2" customFormat="1" ht="12.75" x14ac:dyDescent="0.2">
      <c r="B127" s="11" t="s">
        <v>118</v>
      </c>
      <c r="C127" s="41"/>
      <c r="D127" s="26">
        <v>26</v>
      </c>
      <c r="E127" s="41"/>
      <c r="F127" s="11">
        <f t="shared" si="16"/>
        <v>65</v>
      </c>
      <c r="G127" s="41"/>
      <c r="H127" s="26">
        <v>104</v>
      </c>
      <c r="I127" s="26">
        <f t="shared" si="17"/>
        <v>0</v>
      </c>
    </row>
    <row r="128" spans="2:9" s="2" customFormat="1" ht="12.75" x14ac:dyDescent="0.2">
      <c r="B128" s="11" t="s">
        <v>60</v>
      </c>
      <c r="C128" s="41"/>
      <c r="D128" s="26">
        <v>26</v>
      </c>
      <c r="E128" s="41"/>
      <c r="F128" s="11">
        <f t="shared" si="16"/>
        <v>62.5</v>
      </c>
      <c r="G128" s="41"/>
      <c r="H128" s="26">
        <v>99</v>
      </c>
      <c r="I128" s="26">
        <f t="shared" si="17"/>
        <v>0</v>
      </c>
    </row>
    <row r="129" spans="2:9" s="2" customFormat="1" ht="12.75" x14ac:dyDescent="0.2">
      <c r="B129" s="11" t="s">
        <v>62</v>
      </c>
      <c r="C129" s="41"/>
      <c r="D129" s="26">
        <v>89</v>
      </c>
      <c r="E129" s="41"/>
      <c r="F129" s="11">
        <f t="shared" si="16"/>
        <v>200</v>
      </c>
      <c r="G129" s="41"/>
      <c r="H129" s="26">
        <v>311</v>
      </c>
      <c r="I129" s="26">
        <f t="shared" si="17"/>
        <v>0</v>
      </c>
    </row>
    <row r="130" spans="2:9" s="2" customFormat="1" ht="12.75" x14ac:dyDescent="0.2">
      <c r="B130" s="11" t="s">
        <v>61</v>
      </c>
      <c r="C130" s="41"/>
      <c r="D130" s="26">
        <v>16</v>
      </c>
      <c r="E130" s="41"/>
      <c r="F130" s="11">
        <f>+(H130-D130)/2+D130</f>
        <v>34</v>
      </c>
      <c r="G130" s="41"/>
      <c r="H130" s="26">
        <v>52</v>
      </c>
      <c r="I130" s="26">
        <f>+(C130*D130)+(E130*F130)+(G130*H130)</f>
        <v>0</v>
      </c>
    </row>
    <row r="131" spans="2:9" s="2" customFormat="1" ht="12.75" x14ac:dyDescent="0.2">
      <c r="B131" s="11" t="s">
        <v>147</v>
      </c>
      <c r="C131" s="41"/>
      <c r="D131" s="26">
        <v>16</v>
      </c>
      <c r="E131" s="41"/>
      <c r="F131" s="11">
        <f t="shared" ref="F131" si="18">+(H131-D131)/2+D131</f>
        <v>41.5</v>
      </c>
      <c r="G131" s="41"/>
      <c r="H131" s="26">
        <v>67</v>
      </c>
      <c r="I131" s="26">
        <f t="shared" ref="I131" si="19">+(C131*D131)+(E131*F131)+(G131*H131)</f>
        <v>0</v>
      </c>
    </row>
    <row r="132" spans="2:9" s="2" customFormat="1" ht="29.25" customHeight="1" x14ac:dyDescent="0.2">
      <c r="B132" s="27" t="s">
        <v>143</v>
      </c>
      <c r="C132" s="40" t="s">
        <v>0</v>
      </c>
      <c r="D132" s="29" t="s">
        <v>1</v>
      </c>
      <c r="E132" s="40" t="s">
        <v>0</v>
      </c>
      <c r="F132" s="30" t="s">
        <v>27</v>
      </c>
      <c r="G132" s="40" t="s">
        <v>0</v>
      </c>
      <c r="H132" s="29" t="s">
        <v>3</v>
      </c>
      <c r="I132" s="28" t="s">
        <v>133</v>
      </c>
    </row>
    <row r="133" spans="2:9" s="2" customFormat="1" ht="12.75" x14ac:dyDescent="0.2">
      <c r="B133" s="11" t="s">
        <v>63</v>
      </c>
      <c r="C133" s="41"/>
      <c r="D133" s="26">
        <v>26</v>
      </c>
      <c r="E133" s="41"/>
      <c r="F133" s="11">
        <f t="shared" si="16"/>
        <v>65</v>
      </c>
      <c r="G133" s="41"/>
      <c r="H133" s="26">
        <v>104</v>
      </c>
      <c r="I133" s="26">
        <f t="shared" si="17"/>
        <v>0</v>
      </c>
    </row>
    <row r="134" spans="2:9" s="2" customFormat="1" ht="12.75" x14ac:dyDescent="0.2">
      <c r="B134" s="11" t="s">
        <v>64</v>
      </c>
      <c r="C134" s="41"/>
      <c r="D134" s="26">
        <v>26</v>
      </c>
      <c r="E134" s="41"/>
      <c r="F134" s="11">
        <f t="shared" si="16"/>
        <v>85.5</v>
      </c>
      <c r="G134" s="41"/>
      <c r="H134" s="26">
        <v>145</v>
      </c>
      <c r="I134" s="26">
        <f t="shared" si="17"/>
        <v>0</v>
      </c>
    </row>
    <row r="135" spans="2:9" s="2" customFormat="1" ht="12.75" x14ac:dyDescent="0.2">
      <c r="B135" s="11" t="s">
        <v>119</v>
      </c>
      <c r="C135" s="41"/>
      <c r="D135" s="26">
        <v>156</v>
      </c>
      <c r="E135" s="41"/>
      <c r="F135" s="11">
        <f>+(H135-D135)/2+D135</f>
        <v>545</v>
      </c>
      <c r="G135" s="41"/>
      <c r="H135" s="26">
        <v>934</v>
      </c>
      <c r="I135" s="26">
        <f>+(C135*D135)+(E135*F135)+(G135*H135)</f>
        <v>0</v>
      </c>
    </row>
    <row r="136" spans="2:9" s="2" customFormat="1" ht="12.75" x14ac:dyDescent="0.2">
      <c r="B136" s="11" t="s">
        <v>120</v>
      </c>
      <c r="C136" s="41"/>
      <c r="D136" s="26">
        <v>21</v>
      </c>
      <c r="E136" s="41"/>
      <c r="F136" s="11">
        <f t="shared" si="16"/>
        <v>62.5</v>
      </c>
      <c r="G136" s="41"/>
      <c r="H136" s="26">
        <v>104</v>
      </c>
      <c r="I136" s="26">
        <f t="shared" si="17"/>
        <v>0</v>
      </c>
    </row>
    <row r="137" spans="2:9" s="2" customFormat="1" ht="12.75" x14ac:dyDescent="0.2">
      <c r="B137" s="11" t="s">
        <v>121</v>
      </c>
      <c r="C137" s="41"/>
      <c r="D137" s="26">
        <v>10</v>
      </c>
      <c r="E137" s="41"/>
      <c r="F137" s="11">
        <f t="shared" si="16"/>
        <v>31</v>
      </c>
      <c r="G137" s="41"/>
      <c r="H137" s="26">
        <v>52</v>
      </c>
      <c r="I137" s="26">
        <f t="shared" si="17"/>
        <v>0</v>
      </c>
    </row>
    <row r="138" spans="2:9" s="2" customFormat="1" ht="12.75" x14ac:dyDescent="0.2">
      <c r="B138" s="11" t="s">
        <v>122</v>
      </c>
      <c r="C138" s="41"/>
      <c r="D138" s="26">
        <v>21</v>
      </c>
      <c r="E138" s="41"/>
      <c r="F138" s="11">
        <f t="shared" si="16"/>
        <v>62.5</v>
      </c>
      <c r="G138" s="41"/>
      <c r="H138" s="26">
        <v>104</v>
      </c>
      <c r="I138" s="26">
        <f t="shared" si="17"/>
        <v>0</v>
      </c>
    </row>
    <row r="139" spans="2:9" s="2" customFormat="1" ht="12.75" x14ac:dyDescent="0.2">
      <c r="B139" s="11" t="s">
        <v>123</v>
      </c>
      <c r="C139" s="41"/>
      <c r="D139" s="26">
        <v>36</v>
      </c>
      <c r="E139" s="41"/>
      <c r="F139" s="11">
        <f t="shared" si="16"/>
        <v>57</v>
      </c>
      <c r="G139" s="41"/>
      <c r="H139" s="26">
        <v>78</v>
      </c>
      <c r="I139" s="26">
        <f t="shared" si="17"/>
        <v>0</v>
      </c>
    </row>
    <row r="140" spans="2:9" s="2" customFormat="1" ht="12.75" x14ac:dyDescent="0.2">
      <c r="B140" s="11" t="s">
        <v>68</v>
      </c>
      <c r="C140" s="41"/>
      <c r="D140" s="26">
        <v>10</v>
      </c>
      <c r="E140" s="41"/>
      <c r="F140" s="11">
        <f t="shared" si="16"/>
        <v>31</v>
      </c>
      <c r="G140" s="41"/>
      <c r="H140" s="26">
        <v>52</v>
      </c>
      <c r="I140" s="26">
        <f t="shared" si="17"/>
        <v>0</v>
      </c>
    </row>
    <row r="141" spans="2:9" s="2" customFormat="1" ht="12.75" x14ac:dyDescent="0.2">
      <c r="B141" s="11" t="s">
        <v>126</v>
      </c>
      <c r="C141" s="41"/>
      <c r="D141" s="26">
        <v>26</v>
      </c>
      <c r="E141" s="41"/>
      <c r="F141" s="11">
        <f t="shared" si="16"/>
        <v>52</v>
      </c>
      <c r="G141" s="41"/>
      <c r="H141" s="26">
        <v>78</v>
      </c>
      <c r="I141" s="26">
        <f t="shared" si="17"/>
        <v>0</v>
      </c>
    </row>
    <row r="142" spans="2:9" s="2" customFormat="1" ht="12.75" x14ac:dyDescent="0.2">
      <c r="B142" s="11" t="s">
        <v>69</v>
      </c>
      <c r="C142" s="41"/>
      <c r="D142" s="26">
        <v>3</v>
      </c>
      <c r="E142" s="41"/>
      <c r="F142" s="11">
        <f t="shared" si="16"/>
        <v>6.5</v>
      </c>
      <c r="G142" s="41"/>
      <c r="H142" s="26">
        <v>10</v>
      </c>
      <c r="I142" s="26">
        <f t="shared" si="17"/>
        <v>0</v>
      </c>
    </row>
    <row r="143" spans="2:9" s="2" customFormat="1" ht="12.75" x14ac:dyDescent="0.2">
      <c r="B143" s="11" t="s">
        <v>124</v>
      </c>
      <c r="C143" s="41"/>
      <c r="D143" s="26">
        <v>36</v>
      </c>
      <c r="E143" s="41"/>
      <c r="F143" s="11">
        <f t="shared" si="16"/>
        <v>106</v>
      </c>
      <c r="G143" s="41"/>
      <c r="H143" s="26">
        <v>176</v>
      </c>
      <c r="I143" s="26">
        <f t="shared" si="17"/>
        <v>0</v>
      </c>
    </row>
    <row r="144" spans="2:9" s="2" customFormat="1" ht="12.75" x14ac:dyDescent="0.2">
      <c r="B144" s="11" t="s">
        <v>70</v>
      </c>
      <c r="C144" s="41"/>
      <c r="D144" s="26">
        <v>13</v>
      </c>
      <c r="E144" s="41"/>
      <c r="F144" s="11">
        <f t="shared" si="16"/>
        <v>45.5</v>
      </c>
      <c r="G144" s="41"/>
      <c r="H144" s="26">
        <v>78</v>
      </c>
      <c r="I144" s="26">
        <f t="shared" si="17"/>
        <v>0</v>
      </c>
    </row>
    <row r="145" spans="2:9" s="2" customFormat="1" ht="12.75" x14ac:dyDescent="0.2">
      <c r="B145" s="11" t="s">
        <v>71</v>
      </c>
      <c r="C145" s="41"/>
      <c r="D145" s="26">
        <v>16</v>
      </c>
      <c r="E145" s="41"/>
      <c r="F145" s="11">
        <f t="shared" si="16"/>
        <v>26</v>
      </c>
      <c r="G145" s="41"/>
      <c r="H145" s="26">
        <v>36</v>
      </c>
      <c r="I145" s="26">
        <f t="shared" si="17"/>
        <v>0</v>
      </c>
    </row>
    <row r="146" spans="2:9" s="2" customFormat="1" ht="12.75" x14ac:dyDescent="0.2">
      <c r="B146" s="11" t="s">
        <v>125</v>
      </c>
      <c r="C146" s="41"/>
      <c r="D146" s="26">
        <v>4</v>
      </c>
      <c r="E146" s="41"/>
      <c r="F146" s="11">
        <f t="shared" si="16"/>
        <v>17.5</v>
      </c>
      <c r="G146" s="41"/>
      <c r="H146" s="26">
        <v>31</v>
      </c>
      <c r="I146" s="26">
        <f t="shared" si="17"/>
        <v>0</v>
      </c>
    </row>
    <row r="147" spans="2:9" s="2" customFormat="1" ht="12.75" x14ac:dyDescent="0.2">
      <c r="B147" s="11" t="s">
        <v>127</v>
      </c>
      <c r="C147" s="41"/>
      <c r="D147" s="26">
        <v>21</v>
      </c>
      <c r="E147" s="41"/>
      <c r="F147" s="11">
        <f t="shared" si="16"/>
        <v>57</v>
      </c>
      <c r="G147" s="41"/>
      <c r="H147" s="26">
        <v>93</v>
      </c>
      <c r="I147" s="26">
        <f t="shared" si="17"/>
        <v>0</v>
      </c>
    </row>
    <row r="148" spans="2:9" s="2" customFormat="1" ht="12.75" x14ac:dyDescent="0.2">
      <c r="B148" s="11" t="s">
        <v>73</v>
      </c>
      <c r="C148" s="41"/>
      <c r="D148" s="26">
        <v>52</v>
      </c>
      <c r="E148" s="41"/>
      <c r="F148" s="11">
        <f t="shared" si="16"/>
        <v>98.5</v>
      </c>
      <c r="G148" s="41"/>
      <c r="H148" s="26">
        <v>145</v>
      </c>
      <c r="I148" s="26">
        <f t="shared" si="17"/>
        <v>0</v>
      </c>
    </row>
    <row r="149" spans="2:9" s="2" customFormat="1" ht="12.75" x14ac:dyDescent="0.2">
      <c r="B149" s="11" t="s">
        <v>128</v>
      </c>
      <c r="C149" s="41"/>
      <c r="D149" s="26">
        <v>88</v>
      </c>
      <c r="E149" s="41"/>
      <c r="F149" s="11">
        <f t="shared" si="16"/>
        <v>199.5</v>
      </c>
      <c r="G149" s="41"/>
      <c r="H149" s="26">
        <v>311</v>
      </c>
      <c r="I149" s="26">
        <f t="shared" si="17"/>
        <v>0</v>
      </c>
    </row>
    <row r="150" spans="2:9" s="2" customFormat="1" ht="12.75" x14ac:dyDescent="0.2">
      <c r="B150" s="11" t="s">
        <v>74</v>
      </c>
      <c r="C150" s="41"/>
      <c r="D150" s="26">
        <v>36</v>
      </c>
      <c r="E150" s="41"/>
      <c r="F150" s="11">
        <f t="shared" si="16"/>
        <v>121.5</v>
      </c>
      <c r="G150" s="41"/>
      <c r="H150" s="26">
        <v>207</v>
      </c>
      <c r="I150" s="26">
        <f t="shared" si="17"/>
        <v>0</v>
      </c>
    </row>
    <row r="151" spans="2:9" s="2" customFormat="1" ht="12.75" x14ac:dyDescent="0.2">
      <c r="B151" s="11" t="s">
        <v>136</v>
      </c>
      <c r="C151" s="41"/>
      <c r="D151" s="26">
        <v>5</v>
      </c>
      <c r="E151" s="41"/>
      <c r="F151" s="11">
        <f t="shared" si="16"/>
        <v>39</v>
      </c>
      <c r="G151" s="41"/>
      <c r="H151" s="26">
        <v>73</v>
      </c>
      <c r="I151" s="26">
        <f t="shared" si="17"/>
        <v>0</v>
      </c>
    </row>
    <row r="152" spans="2:9" s="2" customFormat="1" ht="12.75" x14ac:dyDescent="0.2">
      <c r="B152" s="11" t="s">
        <v>75</v>
      </c>
      <c r="C152" s="41"/>
      <c r="D152" s="26">
        <v>21</v>
      </c>
      <c r="E152" s="41"/>
      <c r="F152" s="11">
        <f t="shared" si="16"/>
        <v>62.5</v>
      </c>
      <c r="G152" s="41"/>
      <c r="H152" s="26">
        <v>104</v>
      </c>
      <c r="I152" s="26">
        <f t="shared" si="17"/>
        <v>0</v>
      </c>
    </row>
    <row r="153" spans="2:9" s="2" customFormat="1" ht="42" customHeight="1" x14ac:dyDescent="0.2">
      <c r="B153" s="59" t="s">
        <v>76</v>
      </c>
      <c r="C153" s="60"/>
      <c r="D153" s="60"/>
      <c r="E153" s="60"/>
      <c r="F153" s="60"/>
      <c r="G153" s="40" t="s">
        <v>0</v>
      </c>
      <c r="H153" s="36" t="s">
        <v>77</v>
      </c>
      <c r="I153" s="39" t="s">
        <v>133</v>
      </c>
    </row>
    <row r="154" spans="2:9" s="2" customFormat="1" ht="18.95" customHeight="1" x14ac:dyDescent="0.2">
      <c r="B154" s="61" t="s">
        <v>78</v>
      </c>
      <c r="C154" s="61"/>
      <c r="D154" s="61"/>
      <c r="E154" s="61"/>
      <c r="F154" s="61"/>
      <c r="G154" s="43"/>
      <c r="H154" s="34">
        <v>0</v>
      </c>
      <c r="I154" s="38">
        <f t="shared" ref="I154:I168" si="20">+(G154*H154)</f>
        <v>0</v>
      </c>
    </row>
    <row r="155" spans="2:9" s="2" customFormat="1" ht="18.95" customHeight="1" x14ac:dyDescent="0.2">
      <c r="B155" s="61" t="s">
        <v>78</v>
      </c>
      <c r="C155" s="61"/>
      <c r="D155" s="61"/>
      <c r="E155" s="61"/>
      <c r="F155" s="61"/>
      <c r="G155" s="43"/>
      <c r="H155" s="34">
        <v>0</v>
      </c>
      <c r="I155" s="15">
        <f t="shared" si="20"/>
        <v>0</v>
      </c>
    </row>
    <row r="156" spans="2:9" s="2" customFormat="1" ht="18.95" customHeight="1" x14ac:dyDescent="0.2">
      <c r="B156" s="61" t="s">
        <v>78</v>
      </c>
      <c r="C156" s="61"/>
      <c r="D156" s="61"/>
      <c r="E156" s="61"/>
      <c r="F156" s="61"/>
      <c r="G156" s="43"/>
      <c r="H156" s="34">
        <v>0</v>
      </c>
      <c r="I156" s="15">
        <f t="shared" si="20"/>
        <v>0</v>
      </c>
    </row>
    <row r="157" spans="2:9" s="2" customFormat="1" ht="18.95" customHeight="1" x14ac:dyDescent="0.2">
      <c r="B157" s="61" t="s">
        <v>78</v>
      </c>
      <c r="C157" s="61"/>
      <c r="D157" s="61"/>
      <c r="E157" s="61"/>
      <c r="F157" s="61"/>
      <c r="G157" s="43"/>
      <c r="H157" s="34">
        <v>0</v>
      </c>
      <c r="I157" s="15">
        <f t="shared" ref="I157" si="21">+(G157*H157)</f>
        <v>0</v>
      </c>
    </row>
    <row r="158" spans="2:9" s="2" customFormat="1" ht="18.95" customHeight="1" x14ac:dyDescent="0.2">
      <c r="B158" s="61" t="s">
        <v>78</v>
      </c>
      <c r="C158" s="61"/>
      <c r="D158" s="61"/>
      <c r="E158" s="61"/>
      <c r="F158" s="61"/>
      <c r="G158" s="43"/>
      <c r="H158" s="34">
        <v>0</v>
      </c>
      <c r="I158" s="15">
        <f t="shared" si="20"/>
        <v>0</v>
      </c>
    </row>
    <row r="159" spans="2:9" s="2" customFormat="1" ht="18.95" customHeight="1" x14ac:dyDescent="0.2">
      <c r="B159" s="61" t="s">
        <v>78</v>
      </c>
      <c r="C159" s="61"/>
      <c r="D159" s="61"/>
      <c r="E159" s="61"/>
      <c r="F159" s="61"/>
      <c r="G159" s="43"/>
      <c r="H159" s="34">
        <v>0</v>
      </c>
      <c r="I159" s="15">
        <f t="shared" ref="I159" si="22">+(G159*H159)</f>
        <v>0</v>
      </c>
    </row>
    <row r="160" spans="2:9" s="2" customFormat="1" ht="18.95" customHeight="1" x14ac:dyDescent="0.2">
      <c r="B160" s="61" t="s">
        <v>78</v>
      </c>
      <c r="C160" s="61"/>
      <c r="D160" s="61"/>
      <c r="E160" s="61"/>
      <c r="F160" s="61"/>
      <c r="G160" s="43"/>
      <c r="H160" s="34">
        <v>0</v>
      </c>
      <c r="I160" s="15">
        <f t="shared" si="20"/>
        <v>0</v>
      </c>
    </row>
    <row r="161" spans="1:12" s="2" customFormat="1" ht="18.95" customHeight="1" x14ac:dyDescent="0.2">
      <c r="B161" s="68" t="s">
        <v>78</v>
      </c>
      <c r="C161" s="69"/>
      <c r="D161" s="69"/>
      <c r="E161" s="69"/>
      <c r="F161" s="70"/>
      <c r="G161" s="43"/>
      <c r="H161" s="34">
        <v>0</v>
      </c>
      <c r="I161" s="15">
        <f t="shared" si="20"/>
        <v>0</v>
      </c>
    </row>
    <row r="162" spans="1:12" s="2" customFormat="1" ht="18.95" customHeight="1" x14ac:dyDescent="0.2">
      <c r="B162" s="68" t="s">
        <v>78</v>
      </c>
      <c r="C162" s="69"/>
      <c r="D162" s="69"/>
      <c r="E162" s="69"/>
      <c r="F162" s="70"/>
      <c r="G162" s="43"/>
      <c r="H162" s="34">
        <v>0</v>
      </c>
      <c r="I162" s="15">
        <f t="shared" si="20"/>
        <v>0</v>
      </c>
    </row>
    <row r="163" spans="1:12" ht="18.95" customHeight="1" x14ac:dyDescent="0.25">
      <c r="A163" s="18"/>
      <c r="B163" s="61" t="s">
        <v>78</v>
      </c>
      <c r="C163" s="61"/>
      <c r="D163" s="61"/>
      <c r="E163" s="61"/>
      <c r="F163" s="61"/>
      <c r="G163" s="43"/>
      <c r="H163" s="34">
        <v>0</v>
      </c>
      <c r="I163" s="15">
        <f t="shared" si="20"/>
        <v>0</v>
      </c>
    </row>
    <row r="164" spans="1:12" ht="18.95" customHeight="1" x14ac:dyDescent="0.25">
      <c r="A164" s="18"/>
      <c r="B164" s="61" t="s">
        <v>78</v>
      </c>
      <c r="C164" s="61"/>
      <c r="D164" s="61"/>
      <c r="E164" s="61"/>
      <c r="F164" s="61"/>
      <c r="G164" s="43"/>
      <c r="H164" s="34">
        <v>0</v>
      </c>
      <c r="I164" s="15">
        <f t="shared" si="20"/>
        <v>0</v>
      </c>
    </row>
    <row r="165" spans="1:12" ht="18.95" customHeight="1" x14ac:dyDescent="0.25">
      <c r="A165" s="18"/>
      <c r="B165" s="61" t="s">
        <v>78</v>
      </c>
      <c r="C165" s="61"/>
      <c r="D165" s="61"/>
      <c r="E165" s="61"/>
      <c r="F165" s="61"/>
      <c r="G165" s="43"/>
      <c r="H165" s="34">
        <v>0</v>
      </c>
      <c r="I165" s="15">
        <f t="shared" si="20"/>
        <v>0</v>
      </c>
    </row>
    <row r="166" spans="1:12" ht="18.95" customHeight="1" x14ac:dyDescent="0.25">
      <c r="A166" s="18"/>
      <c r="B166" s="61" t="s">
        <v>78</v>
      </c>
      <c r="C166" s="61"/>
      <c r="D166" s="61"/>
      <c r="E166" s="61"/>
      <c r="F166" s="61"/>
      <c r="G166" s="43"/>
      <c r="H166" s="34">
        <v>0</v>
      </c>
      <c r="I166" s="15">
        <f t="shared" si="20"/>
        <v>0</v>
      </c>
    </row>
    <row r="167" spans="1:12" ht="18.95" customHeight="1" x14ac:dyDescent="0.25">
      <c r="A167" s="18"/>
      <c r="B167" s="61" t="s">
        <v>78</v>
      </c>
      <c r="C167" s="61"/>
      <c r="D167" s="61"/>
      <c r="E167" s="61"/>
      <c r="F167" s="61"/>
      <c r="G167" s="43"/>
      <c r="H167" s="34">
        <v>0</v>
      </c>
      <c r="I167" s="15">
        <f t="shared" si="20"/>
        <v>0</v>
      </c>
    </row>
    <row r="168" spans="1:12" ht="18.95" customHeight="1" thickBot="1" x14ac:dyDescent="0.3">
      <c r="A168" s="18"/>
      <c r="B168" s="54" t="s">
        <v>78</v>
      </c>
      <c r="C168" s="54"/>
      <c r="D168" s="54"/>
      <c r="E168" s="54"/>
      <c r="F168" s="54"/>
      <c r="G168" s="44"/>
      <c r="H168" s="35">
        <v>0</v>
      </c>
      <c r="I168" s="19">
        <f t="shared" si="20"/>
        <v>0</v>
      </c>
    </row>
    <row r="169" spans="1:12" ht="24" customHeight="1" thickBot="1" x14ac:dyDescent="0.3">
      <c r="A169" s="18"/>
      <c r="B169" s="52"/>
      <c r="C169" s="53"/>
      <c r="D169" s="53"/>
      <c r="E169" s="53"/>
      <c r="F169" s="53"/>
      <c r="G169" s="71" t="s">
        <v>4</v>
      </c>
      <c r="H169" s="72"/>
      <c r="I169" s="20">
        <f>SUM(I7:I168)</f>
        <v>0</v>
      </c>
    </row>
    <row r="170" spans="1:12" ht="5.25" customHeight="1" x14ac:dyDescent="0.25">
      <c r="A170" s="18"/>
      <c r="B170" s="18"/>
      <c r="C170" s="18"/>
      <c r="D170" s="18"/>
      <c r="E170" s="18"/>
      <c r="F170" s="18"/>
      <c r="G170" s="18"/>
      <c r="H170" s="18"/>
      <c r="I170" s="18"/>
    </row>
    <row r="171" spans="1:12" ht="5.25" customHeight="1" thickBot="1" x14ac:dyDescent="0.3">
      <c r="A171" s="51"/>
      <c r="B171" s="51"/>
      <c r="C171" s="51"/>
      <c r="D171" s="51"/>
      <c r="E171" s="51"/>
      <c r="F171" s="51"/>
      <c r="G171" s="51"/>
      <c r="H171" s="51"/>
      <c r="I171" s="51"/>
    </row>
    <row r="172" spans="1:12" x14ac:dyDescent="0.25">
      <c r="A172" s="73" t="s">
        <v>148</v>
      </c>
      <c r="B172" s="16"/>
      <c r="C172" s="16"/>
      <c r="D172" s="18"/>
      <c r="E172" s="18"/>
      <c r="F172" s="55" t="s">
        <v>149</v>
      </c>
      <c r="G172" s="55"/>
      <c r="H172" s="55"/>
      <c r="I172" s="55"/>
      <c r="J172" s="17"/>
      <c r="K172" s="17"/>
      <c r="L172" s="17"/>
    </row>
  </sheetData>
  <sheetProtection selectLockedCells="1"/>
  <mergeCells count="26">
    <mergeCell ref="B167:F167"/>
    <mergeCell ref="B160:F160"/>
    <mergeCell ref="B161:F161"/>
    <mergeCell ref="B157:F157"/>
    <mergeCell ref="B159:F159"/>
    <mergeCell ref="B158:F158"/>
    <mergeCell ref="B163:F163"/>
    <mergeCell ref="B164:F164"/>
    <mergeCell ref="B165:F165"/>
    <mergeCell ref="B166:F166"/>
    <mergeCell ref="A171:I171"/>
    <mergeCell ref="B169:F169"/>
    <mergeCell ref="B168:F168"/>
    <mergeCell ref="F172:I172"/>
    <mergeCell ref="A1:I1"/>
    <mergeCell ref="B4:I4"/>
    <mergeCell ref="B5:I5"/>
    <mergeCell ref="B153:F153"/>
    <mergeCell ref="B154:F154"/>
    <mergeCell ref="C2:E2"/>
    <mergeCell ref="F2:G2"/>
    <mergeCell ref="B3:I3"/>
    <mergeCell ref="B162:F162"/>
    <mergeCell ref="G169:H169"/>
    <mergeCell ref="B155:F155"/>
    <mergeCell ref="B156:F156"/>
  </mergeCells>
  <hyperlinks>
    <hyperlink ref="A172" r:id="rId1" xr:uid="{C15824D3-2604-4A6A-86B2-2F1949DD6D10}"/>
  </hyperlinks>
  <printOptions horizontalCentered="1"/>
  <pageMargins left="0.25" right="0.25" top="0.5" bottom="0.5" header="0" footer="0.25"/>
  <pageSetup orientation="portrait" horizontalDpi="360" verticalDpi="360" r:id="rId2"/>
  <headerFooter>
    <oddFooter>&amp;C&amp;"Times New Roman,Regular"&amp;K1B4367Page &amp;P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Non-Cash Charitable Worksheet</vt:lpstr>
      <vt:lpstr>'Non-Cash Charitable Worksheet'!Print_Area</vt:lpstr>
      <vt:lpstr>'Non-Cash Charitable Worksheet'!Print_Titles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PHILLIPSTAX</dc:creator>
  <cp:lastModifiedBy>Traci Taubert</cp:lastModifiedBy>
  <cp:lastPrinted>2023-12-21T18:29:54Z</cp:lastPrinted>
  <dcterms:created xsi:type="dcterms:W3CDTF">2016-08-25T21:15:45Z</dcterms:created>
  <dcterms:modified xsi:type="dcterms:W3CDTF">2025-12-18T19:24:08Z</dcterms:modified>
</cp:coreProperties>
</file>